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rtur.tomaszewski\Desktop\KN Artur Tomaszewski\Nacora\"/>
    </mc:Choice>
  </mc:AlternateContent>
  <bookViews>
    <workbookView xWindow="0" yWindow="0" windowWidth="23040" windowHeight="8790" firstSheet="2" activeTab="2"/>
  </bookViews>
  <sheets>
    <sheet name="Table 1" sheetId="1" state="veryHidden" r:id="rId1"/>
    <sheet name="Arkusz1" sheetId="3" state="veryHidden" r:id="rId2"/>
    <sheet name="kalkulator" sheetId="2" r:id="rId3"/>
  </sheets>
  <definedNames>
    <definedName name="_xlnm._FilterDatabase" localSheetId="1" hidden="1">Arkusz1!$A$1:$A$85</definedName>
    <definedName name="_xlnm._FilterDatabase" localSheetId="0" hidden="1">'Table 1'!$A$3:$D$87</definedName>
  </definedNames>
  <calcPr calcId="162913"/>
</workbook>
</file>

<file path=xl/calcChain.xml><?xml version="1.0" encoding="utf-8"?>
<calcChain xmlns="http://schemas.openxmlformats.org/spreadsheetml/2006/main">
  <c r="B9" i="2" l="1"/>
  <c r="B10" i="2" s="1"/>
  <c r="P15" i="2" l="1"/>
  <c r="F34" i="2" l="1"/>
  <c r="F11" i="2"/>
  <c r="B11" i="2" l="1"/>
  <c r="P8" i="2" s="1"/>
</calcChain>
</file>

<file path=xl/sharedStrings.xml><?xml version="1.0" encoding="utf-8"?>
<sst xmlns="http://schemas.openxmlformats.org/spreadsheetml/2006/main" count="275" uniqueCount="109">
  <si>
    <r>
      <rPr>
        <b/>
        <sz val="10"/>
        <color rgb="FF003164"/>
        <rFont val="Arial"/>
        <family val="2"/>
      </rPr>
      <t>Overview CIEL Commodity Codes/Names Nacora e-insurance</t>
    </r>
  </si>
  <si>
    <r>
      <rPr>
        <b/>
        <sz val="8"/>
        <color rgb="FFFFFFFF"/>
        <rFont val="Arial"/>
        <family val="2"/>
      </rPr>
      <t xml:space="preserve">Ciel
</t>
    </r>
    <r>
      <rPr>
        <b/>
        <sz val="8"/>
        <color rgb="FFFFFFFF"/>
        <rFont val="Arial"/>
        <family val="2"/>
      </rPr>
      <t>Commodity Code</t>
    </r>
  </si>
  <si>
    <r>
      <rPr>
        <b/>
        <sz val="8"/>
        <color rgb="FFFFFFFF"/>
        <rFont val="Arial"/>
        <family val="2"/>
      </rPr>
      <t>Status</t>
    </r>
  </si>
  <si>
    <r>
      <rPr>
        <sz val="8"/>
        <rFont val="Arial"/>
        <family val="2"/>
      </rPr>
      <t>Referral</t>
    </r>
  </si>
  <si>
    <r>
      <rPr>
        <sz val="8"/>
        <rFont val="Arial"/>
        <family val="2"/>
      </rPr>
      <t>Coffee, Cacao, Tea, Tobacco - unpacked</t>
    </r>
  </si>
  <si>
    <r>
      <rPr>
        <sz val="8"/>
        <rFont val="Arial"/>
        <family val="2"/>
      </rPr>
      <t>Living plants &amp; animals</t>
    </r>
  </si>
  <si>
    <r>
      <rPr>
        <sz val="8"/>
        <rFont val="Arial"/>
        <family val="2"/>
      </rPr>
      <t>Food stuff - temperature controlled</t>
    </r>
  </si>
  <si>
    <r>
      <rPr>
        <sz val="8"/>
        <rFont val="Arial"/>
        <family val="2"/>
      </rPr>
      <t>Others - temperature controlled</t>
    </r>
  </si>
  <si>
    <r>
      <rPr>
        <sz val="8"/>
        <rFont val="Arial"/>
        <family val="2"/>
      </rPr>
      <t>Subsidized cargo</t>
    </r>
  </si>
  <si>
    <r>
      <rPr>
        <sz val="8"/>
        <rFont val="Arial"/>
        <family val="2"/>
      </rPr>
      <t>Drinks in other containers than glass bottles</t>
    </r>
  </si>
  <si>
    <r>
      <rPr>
        <sz val="8"/>
        <rFont val="Arial"/>
        <family val="2"/>
      </rPr>
      <t>Drinks</t>
    </r>
  </si>
  <si>
    <r>
      <rPr>
        <sz val="8"/>
        <rFont val="Arial"/>
        <family val="2"/>
      </rPr>
      <t>Drinks in glass bottles</t>
    </r>
  </si>
  <si>
    <r>
      <rPr>
        <sz val="8"/>
        <rFont val="Arial"/>
        <family val="2"/>
      </rPr>
      <t>Hard liquor, sprits</t>
    </r>
  </si>
  <si>
    <r>
      <rPr>
        <sz val="8"/>
        <rFont val="Arial"/>
        <family val="2"/>
      </rPr>
      <t>Tobacco (products), cigarettes</t>
    </r>
  </si>
  <si>
    <r>
      <rPr>
        <sz val="8"/>
        <rFont val="Arial"/>
        <family val="2"/>
      </rPr>
      <t>Salts, stones, minerals, ores</t>
    </r>
  </si>
  <si>
    <r>
      <rPr>
        <sz val="8"/>
        <rFont val="Arial"/>
        <family val="2"/>
      </rPr>
      <t>Construction material a.s.</t>
    </r>
  </si>
  <si>
    <r>
      <rPr>
        <sz val="8"/>
        <rFont val="Arial"/>
        <family val="2"/>
      </rPr>
      <t>Chemical - harmless -</t>
    </r>
  </si>
  <si>
    <r>
      <rPr>
        <sz val="8"/>
        <rFont val="Arial"/>
        <family val="2"/>
      </rPr>
      <t>Chemicals - classified dangerous cargo -</t>
    </r>
  </si>
  <si>
    <r>
      <rPr>
        <sz val="8"/>
        <rFont val="Arial"/>
        <family val="2"/>
      </rPr>
      <t>Medicine, pharmaceutic articles - not temperature controlled</t>
    </r>
  </si>
  <si>
    <r>
      <rPr>
        <sz val="8"/>
        <rFont val="Arial"/>
        <family val="2"/>
      </rPr>
      <t>Medicine, pharmaceutic articles - temperature controlled</t>
    </r>
  </si>
  <si>
    <r>
      <rPr>
        <sz val="8"/>
        <rFont val="Arial"/>
        <family val="2"/>
      </rPr>
      <t>Beauty &amp; care producty</t>
    </r>
  </si>
  <si>
    <r>
      <rPr>
        <sz val="8"/>
        <rFont val="Arial"/>
        <family val="2"/>
      </rPr>
      <t>Cosmetics, perfumery</t>
    </r>
  </si>
  <si>
    <r>
      <rPr>
        <sz val="8"/>
        <rFont val="Arial"/>
        <family val="2"/>
      </rPr>
      <t>Radioactives, nuclear fuel, explosives</t>
    </r>
  </si>
  <si>
    <r>
      <rPr>
        <sz val="8"/>
        <rFont val="Arial"/>
        <family val="2"/>
      </rPr>
      <t>Plastic and plastic articles</t>
    </r>
  </si>
  <si>
    <r>
      <rPr>
        <sz val="8"/>
        <rFont val="Arial"/>
        <family val="2"/>
      </rPr>
      <t>Decoration articles</t>
    </r>
  </si>
  <si>
    <r>
      <rPr>
        <sz val="8"/>
        <rFont val="Arial"/>
        <family val="2"/>
      </rPr>
      <t>OfficeSply/Advert./Educational mat.</t>
    </r>
  </si>
  <si>
    <r>
      <rPr>
        <sz val="8"/>
        <rFont val="Arial"/>
        <family val="2"/>
      </rPr>
      <t>Boxes/trays/armatures/hoses</t>
    </r>
  </si>
  <si>
    <r>
      <rPr>
        <sz val="8"/>
        <rFont val="Arial"/>
        <family val="2"/>
      </rPr>
      <t>Skins, coat, leather</t>
    </r>
  </si>
  <si>
    <r>
      <rPr>
        <sz val="8"/>
        <rFont val="Arial"/>
        <family val="2"/>
      </rPr>
      <t>Leather articles, leatherware</t>
    </r>
  </si>
  <si>
    <r>
      <rPr>
        <sz val="8"/>
        <rFont val="Arial"/>
        <family val="2"/>
      </rPr>
      <t>Genuine furs, carpets</t>
    </r>
  </si>
  <si>
    <r>
      <rPr>
        <sz val="8"/>
        <rFont val="Arial"/>
        <family val="2"/>
      </rPr>
      <t>Wood, forest products, loose</t>
    </r>
  </si>
  <si>
    <r>
      <rPr>
        <sz val="8"/>
        <rFont val="Arial"/>
        <family val="2"/>
      </rPr>
      <t>Paper, foil and other cargo on rolls, cut goods</t>
    </r>
  </si>
  <si>
    <r>
      <rPr>
        <sz val="8"/>
        <rFont val="Arial"/>
        <family val="2"/>
      </rPr>
      <t>Paper, wood, braid articles, basketry, foils - not on rolls</t>
    </r>
  </si>
  <si>
    <r>
      <rPr>
        <sz val="8"/>
        <rFont val="Arial"/>
        <family val="2"/>
      </rPr>
      <t>Printed media/literature</t>
    </r>
  </si>
  <si>
    <r>
      <rPr>
        <sz val="8"/>
        <rFont val="Arial"/>
        <family val="2"/>
      </rPr>
      <t>Textiles, fabrics, shoes</t>
    </r>
  </si>
  <si>
    <r>
      <rPr>
        <sz val="8"/>
        <rFont val="Arial"/>
        <family val="2"/>
      </rPr>
      <t>Construction material and cargoes made of stone, gypsum, concrete</t>
    </r>
  </si>
  <si>
    <r>
      <rPr>
        <sz val="8"/>
        <rFont val="Arial"/>
        <family val="2"/>
      </rPr>
      <t>Porcellaine, chinaware</t>
    </r>
  </si>
  <si>
    <r>
      <rPr>
        <sz val="8"/>
        <rFont val="Arial"/>
        <family val="2"/>
      </rPr>
      <t>Glass, glassware, windows</t>
    </r>
  </si>
  <si>
    <r>
      <rPr>
        <sz val="8"/>
        <rFont val="Arial"/>
        <family val="2"/>
      </rPr>
      <t>Lightings, light banners</t>
    </r>
  </si>
  <si>
    <r>
      <rPr>
        <sz val="8"/>
        <rFont val="Arial"/>
        <family val="2"/>
      </rPr>
      <t>Valuables (cash, checks, jewellery, jewels, coins, platin, gold, silber, bronze a.s.)</t>
    </r>
  </si>
  <si>
    <r>
      <rPr>
        <sz val="8"/>
        <rFont val="Arial"/>
        <family val="2"/>
      </rPr>
      <t>Docs, securities</t>
    </r>
  </si>
  <si>
    <r>
      <rPr>
        <sz val="8"/>
        <rFont val="Arial"/>
        <family val="2"/>
      </rPr>
      <t>Cargoes made of metal, aluminium, iron, steel, tin o.s.</t>
    </r>
  </si>
  <si>
    <r>
      <rPr>
        <sz val="8"/>
        <rFont val="Arial"/>
        <family val="2"/>
      </rPr>
      <t>Metal (Aluminium, iron, steel, tin, profiles, tubes, wire a.s.) - unpacked</t>
    </r>
  </si>
  <si>
    <r>
      <rPr>
        <sz val="8"/>
        <rFont val="Arial"/>
        <family val="2"/>
      </rPr>
      <t>Steel/metal tubes a.s.</t>
    </r>
  </si>
  <si>
    <r>
      <rPr>
        <sz val="8"/>
        <rFont val="Arial"/>
        <family val="2"/>
      </rPr>
      <t>Metal products, packed</t>
    </r>
  </si>
  <si>
    <r>
      <rPr>
        <sz val="8"/>
        <rFont val="Arial"/>
        <family val="2"/>
      </rPr>
      <t>Machinery, apparatus, electric, electronic devices, motors, parts and accessories - new</t>
    </r>
  </si>
  <si>
    <r>
      <rPr>
        <sz val="8"/>
        <rFont val="Arial"/>
        <family val="2"/>
      </rPr>
      <t>Fittings/Coupling/Tool/Instruments</t>
    </r>
  </si>
  <si>
    <r>
      <rPr>
        <sz val="8"/>
        <rFont val="Arial"/>
        <family val="2"/>
      </rPr>
      <t>Measuring/Laboratory/Laser/X-Ray</t>
    </r>
  </si>
  <si>
    <r>
      <rPr>
        <sz val="8"/>
        <rFont val="Arial"/>
        <family val="2"/>
      </rPr>
      <t>Household articles &amp; appliances</t>
    </r>
  </si>
  <si>
    <r>
      <rPr>
        <sz val="8"/>
        <rFont val="Arial"/>
        <family val="2"/>
      </rPr>
      <t>Entertainment Electronic (HiFi-, Audio-, Video-, DVD-devices &amp; accessories)</t>
    </r>
  </si>
  <si>
    <r>
      <rPr>
        <sz val="8"/>
        <rFont val="Arial"/>
        <family val="2"/>
      </rPr>
      <t>Control cabinets, laser-devices</t>
    </r>
  </si>
  <si>
    <r>
      <rPr>
        <sz val="8"/>
        <rFont val="Arial"/>
        <family val="2"/>
      </rPr>
      <t>Electronics/cables, batteries</t>
    </r>
  </si>
  <si>
    <r>
      <rPr>
        <sz val="8"/>
        <rFont val="Arial"/>
        <family val="2"/>
      </rPr>
      <t>Filter/pump/valves</t>
    </r>
  </si>
  <si>
    <r>
      <rPr>
        <sz val="8"/>
        <rFont val="Arial"/>
        <family val="2"/>
      </rPr>
      <t>Computers and accessories</t>
    </r>
  </si>
  <si>
    <r>
      <rPr>
        <sz val="8"/>
        <rFont val="Arial"/>
        <family val="2"/>
      </rPr>
      <t>Data saving equipment and sound storage media (CDs, DVDs a.o.)</t>
    </r>
  </si>
  <si>
    <r>
      <rPr>
        <sz val="8"/>
        <rFont val="Arial"/>
        <family val="2"/>
      </rPr>
      <t>Mobiles, blackberries, handhelds (I-Pods, MP3-Player a.s.)</t>
    </r>
  </si>
  <si>
    <r>
      <rPr>
        <sz val="8"/>
        <rFont val="Arial"/>
        <family val="2"/>
      </rPr>
      <t>Vehicles, cars, motor cycles, self driven machinery - unpacked - new</t>
    </r>
  </si>
  <si>
    <r>
      <rPr>
        <sz val="8"/>
        <rFont val="Arial"/>
        <family val="2"/>
      </rPr>
      <t>Vehicles, cars, motor cycles, self driven machinery - unpacked - used - less than 10 years</t>
    </r>
  </si>
  <si>
    <r>
      <rPr>
        <sz val="8"/>
        <rFont val="Arial"/>
        <family val="2"/>
      </rPr>
      <t>Vehicles, cars, motor cycles, self driven machinery - unpacked - used - more than 10 years</t>
    </r>
  </si>
  <si>
    <r>
      <rPr>
        <sz val="8"/>
        <rFont val="Arial"/>
        <family val="2"/>
      </rPr>
      <t>Parts of vehicles, cars, motor cycles, self driven machinery</t>
    </r>
  </si>
  <si>
    <r>
      <rPr>
        <sz val="8"/>
        <rFont val="Arial"/>
        <family val="2"/>
      </rPr>
      <t>Air vehicles, water vehicles, swimming equipment and parts thereof</t>
    </r>
  </si>
  <si>
    <r>
      <rPr>
        <sz val="8"/>
        <rFont val="Arial"/>
        <family val="2"/>
      </rPr>
      <t>Photografic, optical, cineatic instruments</t>
    </r>
  </si>
  <si>
    <r>
      <rPr>
        <sz val="8"/>
        <rFont val="Arial"/>
        <family val="2"/>
      </rPr>
      <t>Electr. eqpt., cable, transformer, condensators</t>
    </r>
  </si>
  <si>
    <r>
      <rPr>
        <sz val="8"/>
        <rFont val="Arial"/>
        <family val="2"/>
      </rPr>
      <t>Solar cells, photovoltaic eqpt.</t>
    </r>
  </si>
  <si>
    <r>
      <rPr>
        <sz val="8"/>
        <rFont val="Arial"/>
        <family val="2"/>
      </rPr>
      <t>Watchmaker products</t>
    </r>
  </si>
  <si>
    <r>
      <rPr>
        <sz val="8"/>
        <rFont val="Arial"/>
        <family val="2"/>
      </rPr>
      <t>Music instrumens, clockmaker's products, genuine furs, genuine carpets</t>
    </r>
  </si>
  <si>
    <r>
      <rPr>
        <sz val="8"/>
        <rFont val="Arial"/>
        <family val="2"/>
      </rPr>
      <t>Weapons and ammunition</t>
    </r>
  </si>
  <si>
    <r>
      <rPr>
        <sz val="8"/>
        <rFont val="Arial"/>
        <family val="2"/>
      </rPr>
      <t>Miltary Equipment</t>
    </r>
  </si>
  <si>
    <r>
      <rPr>
        <sz val="8"/>
        <rFont val="Arial"/>
        <family val="2"/>
      </rPr>
      <t>Furniture, lighting, iluminated advertisings</t>
    </r>
  </si>
  <si>
    <r>
      <rPr>
        <sz val="8"/>
        <rFont val="Arial"/>
        <family val="2"/>
      </rPr>
      <t>Toys, entertainment articles, sport devices, bycicles,</t>
    </r>
  </si>
  <si>
    <r>
      <rPr>
        <sz val="8"/>
        <rFont val="Arial"/>
        <family val="2"/>
      </rPr>
      <t>Aid supply</t>
    </r>
  </si>
  <si>
    <r>
      <rPr>
        <sz val="8"/>
        <rFont val="Arial"/>
        <family val="2"/>
      </rPr>
      <t>Objects d'Art,antiques,prof.-packed</t>
    </r>
  </si>
  <si>
    <r>
      <rPr>
        <sz val="8"/>
        <rFont val="Arial"/>
        <family val="2"/>
      </rPr>
      <t>Collectives, stamps, fotos</t>
    </r>
  </si>
  <si>
    <r>
      <rPr>
        <sz val="8"/>
        <rFont val="Arial"/>
        <family val="2"/>
      </rPr>
      <t>Personal effects, removal goods - professionally packed</t>
    </r>
  </si>
  <si>
    <r>
      <rPr>
        <sz val="8"/>
        <rFont val="Arial"/>
        <family val="2"/>
      </rPr>
      <t>Personal effects, removal goods - owner packed</t>
    </r>
  </si>
  <si>
    <r>
      <rPr>
        <sz val="8"/>
        <rFont val="Arial"/>
        <family val="2"/>
      </rPr>
      <t>Used or damaged goods, scrap</t>
    </r>
  </si>
  <si>
    <r>
      <rPr>
        <sz val="8"/>
        <rFont val="Arial"/>
        <family val="2"/>
      </rPr>
      <t>Fair and exhibition goods - including stay</t>
    </r>
  </si>
  <si>
    <r>
      <rPr>
        <sz val="8"/>
        <rFont val="Arial"/>
        <family val="2"/>
      </rPr>
      <t>Fair and exhibition goods - fragile items - including stay</t>
    </r>
  </si>
  <si>
    <r>
      <rPr>
        <sz val="8"/>
        <rFont val="Arial"/>
        <family val="2"/>
      </rPr>
      <t>Fair and exhibition goods - including stay and return shpt.</t>
    </r>
  </si>
  <si>
    <r>
      <rPr>
        <sz val="8"/>
        <rFont val="Arial"/>
        <family val="2"/>
      </rPr>
      <t>Fair and exhibition goods - fragile items - including stay and return shpt.</t>
    </r>
  </si>
  <si>
    <r>
      <rPr>
        <sz val="8"/>
        <rFont val="Arial"/>
        <family val="2"/>
      </rPr>
      <t>Fair and exhibition goods - items sensitive to theft - including stay</t>
    </r>
  </si>
  <si>
    <r>
      <rPr>
        <sz val="8"/>
        <rFont val="Arial"/>
        <family val="2"/>
      </rPr>
      <t>Fair and exhibition goods - items sensitive to theft - including stay and return shpt.</t>
    </r>
  </si>
  <si>
    <r>
      <rPr>
        <sz val="8"/>
        <rFont val="Arial"/>
        <family val="2"/>
      </rPr>
      <t>Cargoes on flat racks, platforms</t>
    </r>
  </si>
  <si>
    <r>
      <rPr>
        <sz val="8"/>
        <rFont val="Arial"/>
        <family val="2"/>
      </rPr>
      <t>Break bulk, mass goods</t>
    </r>
  </si>
  <si>
    <r>
      <rPr>
        <sz val="8"/>
        <rFont val="Arial"/>
        <family val="2"/>
      </rPr>
      <t>Bulk cargo, conventional shipments</t>
    </r>
  </si>
  <si>
    <r>
      <rPr>
        <sz val="8"/>
        <rFont val="Arial"/>
        <family val="2"/>
      </rPr>
      <t>Plants, installations</t>
    </r>
  </si>
  <si>
    <r>
      <rPr>
        <sz val="8"/>
        <rFont val="Arial"/>
        <family val="2"/>
      </rPr>
      <t>Others, must not be used as default</t>
    </r>
  </si>
  <si>
    <t>CIEL Commodity Name</t>
  </si>
  <si>
    <t>wartość ubezpieczenia</t>
  </si>
  <si>
    <t>Coffee, Cacao, Tea, Tobacco - packed customarily in trade</t>
  </si>
  <si>
    <t>0900</t>
  </si>
  <si>
    <t>0901</t>
  </si>
  <si>
    <t>Food stuff - not temperature controlled</t>
  </si>
  <si>
    <t>General (0,12%)</t>
  </si>
  <si>
    <t>Fragile (0,55%)</t>
  </si>
  <si>
    <t>*Koszt ubezpieczenia dotyczy zlecenia spedycyjnego realizowanego na terenie Europy (z wyłączeniem Turcji)</t>
  </si>
  <si>
    <t xml:space="preserve">oraz nieodpowiedniego opakowania (np. worki). </t>
  </si>
  <si>
    <t>obowiązuje stawka na zapytanie</t>
  </si>
  <si>
    <t>***Dla telefonów komórkowych, iPhonów, telefonów, laptopów, komputerów o wartości powyżej 25.000 EUR</t>
  </si>
  <si>
    <t xml:space="preserve">**Udział własny w wysokości 1% sumy ubezpieczenia na każde roszczenie w przypadku płynów (np. wino) </t>
  </si>
  <si>
    <t>Lista kategorii towarów</t>
  </si>
  <si>
    <t>Warunki ubezpieczenia</t>
  </si>
  <si>
    <t>Wartość ubezpieczenia</t>
  </si>
  <si>
    <t>Kod kategorii MyKN booking</t>
  </si>
  <si>
    <t>Wybierz Commodity Name:</t>
  </si>
  <si>
    <t>Wprowadź wartość towaru w EURO:</t>
  </si>
  <si>
    <t>Wprowadź fracht all in w EURO:</t>
  </si>
  <si>
    <t>Suma wartość towaru + fracht:</t>
  </si>
  <si>
    <t>Glass, glassware, windows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</si>
</sst>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"/>
    <numFmt numFmtId="165" formatCode="#,##0.00\ [$€-427]"/>
    <numFmt numFmtId="166" formatCode="#,##0.00\ [$€-1]"/>
    <numFmt numFmtId="167" formatCode="0.000000"/>
  </numFmts>
  <fonts count="13" x14ac:knownFonts="1">
    <font>
      <sz val="10"/>
      <color rgb="FF000000"/>
      <name val="Times New Roman"/>
      <charset val="204"/>
    </font>
    <font>
      <b/>
      <sz val="10"/>
      <name val="Arial"/>
    </font>
    <font>
      <b/>
      <sz val="8"/>
      <name val="Arial"/>
    </font>
    <font>
      <sz val="8"/>
      <color rgb="FF000000"/>
      <name val="Arial"/>
      <family val="2"/>
    </font>
    <font>
      <sz val="8"/>
      <name val="Arial"/>
    </font>
    <font>
      <b/>
      <sz val="10"/>
      <color rgb="FF003164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0"/>
      <color rgb="FF00B05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24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AD3ED"/>
      </patternFill>
    </fill>
    <fill>
      <patternFill patternType="solid">
        <fgColor rgb="FF1F487C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right" vertical="top" indent="2" shrinkToFi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right" vertical="top" indent="2" shrinkToFit="1"/>
    </xf>
    <xf numFmtId="0" fontId="0" fillId="4" borderId="0" xfId="0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 wrapText="1"/>
    </xf>
    <xf numFmtId="0" fontId="0" fillId="4" borderId="0" xfId="0" applyFill="1" applyBorder="1" applyAlignment="1">
      <alignment vertical="top"/>
    </xf>
    <xf numFmtId="0" fontId="0" fillId="4" borderId="0" xfId="0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/>
    </xf>
    <xf numFmtId="0" fontId="0" fillId="4" borderId="16" xfId="0" applyFill="1" applyBorder="1" applyAlignment="1">
      <alignment horizontal="left" vertical="top"/>
    </xf>
    <xf numFmtId="0" fontId="0" fillId="4" borderId="17" xfId="0" applyFill="1" applyBorder="1" applyAlignment="1">
      <alignment horizontal="left" vertical="top"/>
    </xf>
    <xf numFmtId="0" fontId="0" fillId="4" borderId="18" xfId="0" applyFill="1" applyBorder="1" applyAlignment="1">
      <alignment horizontal="left" vertical="top"/>
    </xf>
    <xf numFmtId="0" fontId="0" fillId="4" borderId="19" xfId="0" applyFill="1" applyBorder="1" applyAlignment="1">
      <alignment horizontal="left" vertical="top"/>
    </xf>
    <xf numFmtId="0" fontId="0" fillId="4" borderId="20" xfId="0" applyFill="1" applyBorder="1" applyAlignment="1">
      <alignment horizontal="left" vertical="top"/>
    </xf>
    <xf numFmtId="0" fontId="0" fillId="4" borderId="21" xfId="0" applyFill="1" applyBorder="1" applyAlignment="1">
      <alignment horizontal="left" vertical="top"/>
    </xf>
    <xf numFmtId="0" fontId="0" fillId="4" borderId="22" xfId="0" applyFill="1" applyBorder="1" applyAlignment="1">
      <alignment horizontal="left" vertical="top"/>
    </xf>
    <xf numFmtId="0" fontId="0" fillId="4" borderId="23" xfId="0" applyFill="1" applyBorder="1" applyAlignment="1">
      <alignment horizontal="left" vertical="top"/>
    </xf>
    <xf numFmtId="164" fontId="3" fillId="0" borderId="1" xfId="0" quotePrefix="1" applyNumberFormat="1" applyFont="1" applyFill="1" applyBorder="1" applyAlignment="1">
      <alignment horizontal="right" vertical="top" indent="2" shrinkToFit="1"/>
    </xf>
    <xf numFmtId="0" fontId="7" fillId="0" borderId="1" xfId="0" applyFont="1" applyFill="1" applyBorder="1" applyAlignment="1">
      <alignment horizontal="left" vertical="top" wrapText="1"/>
    </xf>
    <xf numFmtId="1" fontId="0" fillId="0" borderId="0" xfId="0" applyNumberFormat="1" applyFill="1" applyBorder="1" applyAlignment="1">
      <alignment horizontal="left" vertical="top"/>
    </xf>
    <xf numFmtId="0" fontId="11" fillId="4" borderId="0" xfId="0" applyFont="1" applyFill="1" applyBorder="1" applyAlignment="1">
      <alignment horizontal="left" vertical="top"/>
    </xf>
    <xf numFmtId="0" fontId="11" fillId="4" borderId="22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center"/>
    </xf>
    <xf numFmtId="165" fontId="10" fillId="4" borderId="0" xfId="0" applyNumberFormat="1" applyFont="1" applyFill="1" applyBorder="1" applyAlignment="1">
      <alignment vertical="center"/>
    </xf>
    <xf numFmtId="167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 indent="21"/>
    </xf>
    <xf numFmtId="0" fontId="1" fillId="2" borderId="3" xfId="0" applyFont="1" applyFill="1" applyBorder="1" applyAlignment="1">
      <alignment horizontal="left" vertical="top" wrapText="1" indent="21"/>
    </xf>
    <xf numFmtId="0" fontId="1" fillId="2" borderId="4" xfId="0" applyFont="1" applyFill="1" applyBorder="1" applyAlignment="1">
      <alignment horizontal="left" vertical="top" wrapText="1" indent="21"/>
    </xf>
    <xf numFmtId="0" fontId="9" fillId="4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166" fontId="8" fillId="4" borderId="5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7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0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9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10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11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12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5" xfId="0" applyNumberFormat="1" applyFont="1" applyFill="1" applyBorder="1" applyAlignment="1">
      <alignment horizontal="center" vertical="center" wrapText="1"/>
    </xf>
    <xf numFmtId="166" fontId="8" fillId="4" borderId="6" xfId="0" applyNumberFormat="1" applyFont="1" applyFill="1" applyBorder="1" applyAlignment="1">
      <alignment horizontal="center" vertical="center" wrapText="1"/>
    </xf>
    <xf numFmtId="166" fontId="8" fillId="4" borderId="7" xfId="0" applyNumberFormat="1" applyFont="1" applyFill="1" applyBorder="1" applyAlignment="1">
      <alignment horizontal="center" vertical="center" wrapText="1"/>
    </xf>
    <xf numFmtId="166" fontId="8" fillId="4" borderId="8" xfId="0" applyNumberFormat="1" applyFont="1" applyFill="1" applyBorder="1" applyAlignment="1">
      <alignment horizontal="center" vertical="center" wrapText="1"/>
    </xf>
    <xf numFmtId="166" fontId="8" fillId="4" borderId="0" xfId="0" applyNumberFormat="1" applyFont="1" applyFill="1" applyBorder="1" applyAlignment="1">
      <alignment horizontal="center" vertical="center" wrapText="1"/>
    </xf>
    <xf numFmtId="166" fontId="8" fillId="4" borderId="9" xfId="0" applyNumberFormat="1" applyFont="1" applyFill="1" applyBorder="1" applyAlignment="1">
      <alignment horizontal="center" vertical="center" wrapText="1"/>
    </xf>
    <xf numFmtId="166" fontId="8" fillId="4" borderId="10" xfId="0" applyNumberFormat="1" applyFont="1" applyFill="1" applyBorder="1" applyAlignment="1">
      <alignment horizontal="center" vertical="center" wrapText="1"/>
    </xf>
    <xf numFmtId="166" fontId="8" fillId="4" borderId="11" xfId="0" applyNumberFormat="1" applyFont="1" applyFill="1" applyBorder="1" applyAlignment="1">
      <alignment horizontal="center" vertical="center" wrapText="1"/>
    </xf>
    <xf numFmtId="166" fontId="8" fillId="4" borderId="12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9" fillId="4" borderId="0" xfId="0" applyFont="1" applyFill="1" applyBorder="1" applyAlignment="1">
      <alignment horizontal="center" vertical="top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top" wrapText="1"/>
    </xf>
    <xf numFmtId="166" fontId="8" fillId="4" borderId="5" xfId="0" applyNumberFormat="1" applyFont="1" applyFill="1" applyBorder="1" applyAlignment="1" applyProtection="1">
      <alignment horizontal="center" vertical="center"/>
      <protection locked="0"/>
    </xf>
    <xf numFmtId="166" fontId="8" fillId="4" borderId="6" xfId="0" applyNumberFormat="1" applyFont="1" applyFill="1" applyBorder="1" applyAlignment="1" applyProtection="1">
      <alignment horizontal="center" vertical="center"/>
      <protection locked="0"/>
    </xf>
    <xf numFmtId="166" fontId="8" fillId="4" borderId="7" xfId="0" applyNumberFormat="1" applyFont="1" applyFill="1" applyBorder="1" applyAlignment="1" applyProtection="1">
      <alignment horizontal="center" vertical="center"/>
      <protection locked="0"/>
    </xf>
    <xf numFmtId="166" fontId="8" fillId="4" borderId="8" xfId="0" applyNumberFormat="1" applyFont="1" applyFill="1" applyBorder="1" applyAlignment="1" applyProtection="1">
      <alignment horizontal="center" vertical="center"/>
      <protection locked="0"/>
    </xf>
    <xf numFmtId="166" fontId="8" fillId="4" borderId="0" xfId="0" applyNumberFormat="1" applyFont="1" applyFill="1" applyBorder="1" applyAlignment="1" applyProtection="1">
      <alignment horizontal="center" vertical="center"/>
      <protection locked="0"/>
    </xf>
    <xf numFmtId="166" fontId="8" fillId="4" borderId="9" xfId="0" applyNumberFormat="1" applyFont="1" applyFill="1" applyBorder="1" applyAlignment="1" applyProtection="1">
      <alignment horizontal="center" vertical="center"/>
      <protection locked="0"/>
    </xf>
    <xf numFmtId="166" fontId="8" fillId="4" borderId="10" xfId="0" applyNumberFormat="1" applyFont="1" applyFill="1" applyBorder="1" applyAlignment="1" applyProtection="1">
      <alignment horizontal="center" vertical="center"/>
      <protection locked="0"/>
    </xf>
    <xf numFmtId="166" fontId="8" fillId="4" borderId="11" xfId="0" applyNumberFormat="1" applyFont="1" applyFill="1" applyBorder="1" applyAlignment="1" applyProtection="1">
      <alignment horizontal="center" vertical="center"/>
      <protection locked="0"/>
    </xf>
    <xf numFmtId="166" fontId="8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top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165" fontId="12" fillId="4" borderId="0" xfId="0" applyNumberFormat="1" applyFont="1" applyFill="1" applyBorder="1" applyAlignment="1">
      <alignment horizontal="center" vertical="center"/>
    </xf>
    <xf numFmtId="165" fontId="12" fillId="4" borderId="0" xfId="0" applyNumberFormat="1" applyFont="1" applyFill="1" applyBorder="1" applyAlignment="1">
      <alignment horizontal="center" vertical="center" wrapText="1"/>
    </xf>
    <xf numFmtId="165" fontId="10" fillId="4" borderId="5" xfId="0" applyNumberFormat="1" applyFont="1" applyFill="1" applyBorder="1" applyAlignment="1">
      <alignment horizontal="center" vertical="center"/>
    </xf>
    <xf numFmtId="165" fontId="10" fillId="4" borderId="6" xfId="0" applyNumberFormat="1" applyFont="1" applyFill="1" applyBorder="1" applyAlignment="1">
      <alignment horizontal="center" vertical="center"/>
    </xf>
    <xf numFmtId="165" fontId="10" fillId="4" borderId="7" xfId="0" applyNumberFormat="1" applyFont="1" applyFill="1" applyBorder="1" applyAlignment="1">
      <alignment horizontal="center" vertical="center"/>
    </xf>
    <xf numFmtId="165" fontId="10" fillId="4" borderId="8" xfId="0" applyNumberFormat="1" applyFont="1" applyFill="1" applyBorder="1" applyAlignment="1">
      <alignment horizontal="center" vertical="center"/>
    </xf>
    <xf numFmtId="165" fontId="10" fillId="4" borderId="0" xfId="0" applyNumberFormat="1" applyFont="1" applyFill="1" applyBorder="1" applyAlignment="1">
      <alignment horizontal="center" vertical="center"/>
    </xf>
    <xf numFmtId="165" fontId="10" fillId="4" borderId="9" xfId="0" applyNumberFormat="1" applyFont="1" applyFill="1" applyBorder="1" applyAlignment="1">
      <alignment horizontal="center" vertical="center"/>
    </xf>
    <xf numFmtId="165" fontId="10" fillId="4" borderId="10" xfId="0" applyNumberFormat="1" applyFont="1" applyFill="1" applyBorder="1" applyAlignment="1">
      <alignment horizontal="center" vertical="center"/>
    </xf>
    <xf numFmtId="165" fontId="10" fillId="4" borderId="11" xfId="0" applyNumberFormat="1" applyFont="1" applyFill="1" applyBorder="1" applyAlignment="1">
      <alignment horizontal="center" vertical="center"/>
    </xf>
    <xf numFmtId="165" fontId="10" fillId="4" borderId="1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163195</xdr:colOff>
      <xdr:row>0</xdr:row>
      <xdr:rowOff>114350</xdr:rowOff>
    </xdr:from>
    <xdr:ext cx="2322195" cy="339674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95" y="114350"/>
          <a:ext cx="2322195" cy="3396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400050</xdr:colOff>
      <xdr:row>1</xdr:row>
      <xdr:rowOff>95250</xdr:rowOff>
    </xdr:from>
    <xdr:ext cx="2684145" cy="392618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0" y="266700"/>
          <a:ext cx="2684145" cy="392618"/>
        </a:xfrm>
        <a:prstGeom prst="rect">
          <a:avLst/>
        </a:prstGeom>
      </xdr:spPr>
    </xdr:pic>
    <xdr:clientData/>
  </xdr:oneCellAnchor>
  <xdr:twoCellAnchor>
    <xdr:from>
      <xdr:col>4</xdr:col>
      <xdr:colOff>9525</xdr:colOff>
      <xdr:row>7</xdr:row>
      <xdr:rowOff>85724</xdr:rowOff>
    </xdr:from>
    <xdr:to>
      <xdr:col>4</xdr:col>
      <xdr:colOff>400050</xdr:colOff>
      <xdr:row>9</xdr:row>
      <xdr:rowOff>114299</xdr:rowOff>
    </xdr:to>
    <xdr:sp macro="" textlink="">
      <xdr:nvSpPr>
        <xdr:cNvPr id="3" name="Dwunastokąt 2"/>
        <xdr:cNvSpPr/>
      </xdr:nvSpPr>
      <xdr:spPr>
        <a:xfrm>
          <a:off x="1724025" y="1219199"/>
          <a:ext cx="390525" cy="352425"/>
        </a:xfrm>
        <a:prstGeom prst="dodecagon">
          <a:avLst/>
        </a:prstGeom>
        <a:gradFill flip="none" rotWithShape="1">
          <a:gsLst>
            <a:gs pos="0">
              <a:schemeClr val="accent4">
                <a:lumMod val="67000"/>
              </a:schemeClr>
            </a:gs>
            <a:gs pos="48000">
              <a:schemeClr val="accent4">
                <a:lumMod val="97000"/>
                <a:lumOff val="3000"/>
              </a:schemeClr>
            </a:gs>
            <a:gs pos="100000">
              <a:schemeClr val="accent4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 b="1"/>
            <a:t>1	</a:t>
          </a:r>
        </a:p>
      </xdr:txBody>
    </xdr:sp>
    <xdr:clientData/>
  </xdr:twoCellAnchor>
  <xdr:twoCellAnchor>
    <xdr:from>
      <xdr:col>4</xdr:col>
      <xdr:colOff>28575</xdr:colOff>
      <xdr:row>15</xdr:row>
      <xdr:rowOff>28574</xdr:rowOff>
    </xdr:from>
    <xdr:to>
      <xdr:col>4</xdr:col>
      <xdr:colOff>419100</xdr:colOff>
      <xdr:row>17</xdr:row>
      <xdr:rowOff>57149</xdr:rowOff>
    </xdr:to>
    <xdr:sp macro="" textlink="">
      <xdr:nvSpPr>
        <xdr:cNvPr id="5" name="Dwunastokąt 4"/>
        <xdr:cNvSpPr/>
      </xdr:nvSpPr>
      <xdr:spPr>
        <a:xfrm>
          <a:off x="1743075" y="2619374"/>
          <a:ext cx="390525" cy="352425"/>
        </a:xfrm>
        <a:prstGeom prst="dodecagon">
          <a:avLst/>
        </a:prstGeom>
        <a:gradFill flip="none" rotWithShape="1">
          <a:gsLst>
            <a:gs pos="0">
              <a:schemeClr val="accent4">
                <a:lumMod val="67000"/>
              </a:schemeClr>
            </a:gs>
            <a:gs pos="48000">
              <a:schemeClr val="accent4">
                <a:lumMod val="97000"/>
                <a:lumOff val="3000"/>
              </a:schemeClr>
            </a:gs>
            <a:gs pos="100000">
              <a:schemeClr val="accent4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 b="1"/>
            <a:t>2	</a:t>
          </a:r>
        </a:p>
      </xdr:txBody>
    </xdr:sp>
    <xdr:clientData/>
  </xdr:twoCellAnchor>
  <xdr:twoCellAnchor>
    <xdr:from>
      <xdr:col>3</xdr:col>
      <xdr:colOff>523875</xdr:colOff>
      <xdr:row>23</xdr:row>
      <xdr:rowOff>57150</xdr:rowOff>
    </xdr:from>
    <xdr:to>
      <xdr:col>4</xdr:col>
      <xdr:colOff>381000</xdr:colOff>
      <xdr:row>25</xdr:row>
      <xdr:rowOff>85725</xdr:rowOff>
    </xdr:to>
    <xdr:sp macro="" textlink="">
      <xdr:nvSpPr>
        <xdr:cNvPr id="6" name="Dwunastokąt 5"/>
        <xdr:cNvSpPr/>
      </xdr:nvSpPr>
      <xdr:spPr>
        <a:xfrm>
          <a:off x="1704975" y="4019550"/>
          <a:ext cx="390525" cy="352425"/>
        </a:xfrm>
        <a:prstGeom prst="dodecagon">
          <a:avLst/>
        </a:prstGeom>
        <a:gradFill flip="none" rotWithShape="1">
          <a:gsLst>
            <a:gs pos="0">
              <a:schemeClr val="accent4">
                <a:lumMod val="67000"/>
              </a:schemeClr>
            </a:gs>
            <a:gs pos="48000">
              <a:schemeClr val="accent4">
                <a:lumMod val="97000"/>
                <a:lumOff val="3000"/>
              </a:schemeClr>
            </a:gs>
            <a:gs pos="100000">
              <a:schemeClr val="accent4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 b="1"/>
            <a:t>3		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24</xdr:row>
          <xdr:rowOff>85725</xdr:rowOff>
        </xdr:from>
        <xdr:to>
          <xdr:col>17</xdr:col>
          <xdr:colOff>323850</xdr:colOff>
          <xdr:row>34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257175</xdr:colOff>
          <xdr:row>24</xdr:row>
          <xdr:rowOff>104775</xdr:rowOff>
        </xdr:from>
        <xdr:to>
          <xdr:col>22</xdr:col>
          <xdr:colOff>190500</xdr:colOff>
          <xdr:row>34</xdr:row>
          <xdr:rowOff>142875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D87"/>
  <sheetViews>
    <sheetView workbookViewId="0">
      <selection activeCell="C64" sqref="C64"/>
    </sheetView>
  </sheetViews>
  <sheetFormatPr defaultRowHeight="12.75" x14ac:dyDescent="0.2"/>
  <cols>
    <col min="1" max="1" width="14" customWidth="1"/>
    <col min="2" max="2" width="85.1640625" customWidth="1"/>
    <col min="3" max="3" width="23.33203125" customWidth="1"/>
    <col min="4" max="4" width="13.5" customWidth="1"/>
    <col min="5" max="5" width="75.6640625" customWidth="1"/>
  </cols>
  <sheetData>
    <row r="1" spans="1:4" ht="45" customHeight="1" x14ac:dyDescent="0.2">
      <c r="A1" s="30"/>
      <c r="B1" s="30"/>
      <c r="C1" s="30"/>
    </row>
    <row r="2" spans="1:4" ht="38.1" customHeight="1" x14ac:dyDescent="0.2">
      <c r="A2" s="31" t="s">
        <v>0</v>
      </c>
      <c r="B2" s="32"/>
      <c r="C2" s="33"/>
    </row>
    <row r="3" spans="1:4" ht="26.1" customHeight="1" x14ac:dyDescent="0.2">
      <c r="A3" s="1" t="s">
        <v>1</v>
      </c>
      <c r="B3" s="8" t="s">
        <v>87</v>
      </c>
      <c r="C3" s="2" t="s">
        <v>2</v>
      </c>
      <c r="D3" s="8" t="s">
        <v>1</v>
      </c>
    </row>
    <row r="4" spans="1:4" ht="11.25" customHeight="1" x14ac:dyDescent="0.2">
      <c r="A4" s="3">
        <v>900</v>
      </c>
      <c r="B4" s="22" t="s">
        <v>89</v>
      </c>
      <c r="C4" s="5" t="s">
        <v>3</v>
      </c>
      <c r="D4" s="21" t="s">
        <v>90</v>
      </c>
    </row>
    <row r="5" spans="1:4" ht="11.25" customHeight="1" x14ac:dyDescent="0.2">
      <c r="A5" s="3">
        <v>901</v>
      </c>
      <c r="B5" s="4" t="s">
        <v>4</v>
      </c>
      <c r="C5" s="5" t="s">
        <v>3</v>
      </c>
      <c r="D5" s="21" t="s">
        <v>91</v>
      </c>
    </row>
    <row r="6" spans="1:4" ht="11.25" customHeight="1" x14ac:dyDescent="0.2">
      <c r="A6" s="6">
        <v>1000</v>
      </c>
      <c r="B6" s="4" t="s">
        <v>5</v>
      </c>
      <c r="C6" s="5" t="s">
        <v>3</v>
      </c>
      <c r="D6" s="6">
        <v>1000</v>
      </c>
    </row>
    <row r="7" spans="1:4" ht="11.25" customHeight="1" x14ac:dyDescent="0.2">
      <c r="A7" s="6">
        <v>1100</v>
      </c>
      <c r="B7" s="22" t="s">
        <v>92</v>
      </c>
      <c r="C7" s="5" t="s">
        <v>3</v>
      </c>
      <c r="D7" s="6">
        <v>1100</v>
      </c>
    </row>
    <row r="8" spans="1:4" ht="11.25" customHeight="1" x14ac:dyDescent="0.2">
      <c r="A8" s="6">
        <v>1101</v>
      </c>
      <c r="B8" s="4" t="s">
        <v>6</v>
      </c>
      <c r="C8" s="5" t="s">
        <v>3</v>
      </c>
      <c r="D8" s="6">
        <v>1101</v>
      </c>
    </row>
    <row r="9" spans="1:4" ht="11.25" customHeight="1" x14ac:dyDescent="0.2">
      <c r="A9" s="6">
        <v>1102</v>
      </c>
      <c r="B9" s="4" t="s">
        <v>7</v>
      </c>
      <c r="C9" s="5" t="s">
        <v>3</v>
      </c>
      <c r="D9" s="6">
        <v>1102</v>
      </c>
    </row>
    <row r="10" spans="1:4" ht="11.25" customHeight="1" x14ac:dyDescent="0.2">
      <c r="A10" s="6">
        <v>1200</v>
      </c>
      <c r="B10" s="4" t="s">
        <v>8</v>
      </c>
      <c r="C10" s="5" t="s">
        <v>93</v>
      </c>
      <c r="D10" s="6">
        <v>1200</v>
      </c>
    </row>
    <row r="11" spans="1:4" ht="11.25" customHeight="1" x14ac:dyDescent="0.2">
      <c r="A11" s="6">
        <v>2200</v>
      </c>
      <c r="B11" s="4" t="s">
        <v>9</v>
      </c>
      <c r="C11" s="5" t="s">
        <v>10</v>
      </c>
      <c r="D11" s="6">
        <v>2200</v>
      </c>
    </row>
    <row r="12" spans="1:4" ht="11.25" customHeight="1" x14ac:dyDescent="0.2">
      <c r="A12" s="6">
        <v>2201</v>
      </c>
      <c r="B12" s="4" t="s">
        <v>11</v>
      </c>
      <c r="C12" s="5" t="s">
        <v>10</v>
      </c>
      <c r="D12" s="6">
        <v>2201</v>
      </c>
    </row>
    <row r="13" spans="1:4" ht="11.25" customHeight="1" x14ac:dyDescent="0.2">
      <c r="A13" s="6">
        <v>2202</v>
      </c>
      <c r="B13" s="4" t="s">
        <v>12</v>
      </c>
      <c r="C13" s="5" t="s">
        <v>10</v>
      </c>
      <c r="D13" s="6">
        <v>2202</v>
      </c>
    </row>
    <row r="14" spans="1:4" ht="11.25" customHeight="1" x14ac:dyDescent="0.2">
      <c r="A14" s="6">
        <v>2400</v>
      </c>
      <c r="B14" s="4" t="s">
        <v>13</v>
      </c>
      <c r="C14" s="5" t="s">
        <v>3</v>
      </c>
      <c r="D14" s="6">
        <v>2400</v>
      </c>
    </row>
    <row r="15" spans="1:4" ht="11.25" customHeight="1" x14ac:dyDescent="0.2">
      <c r="A15" s="6">
        <v>2500</v>
      </c>
      <c r="B15" s="4" t="s">
        <v>14</v>
      </c>
      <c r="C15" s="5" t="s">
        <v>94</v>
      </c>
      <c r="D15" s="6">
        <v>2500</v>
      </c>
    </row>
    <row r="16" spans="1:4" ht="11.25" customHeight="1" x14ac:dyDescent="0.2">
      <c r="A16" s="6">
        <v>2600</v>
      </c>
      <c r="B16" s="4" t="s">
        <v>15</v>
      </c>
      <c r="C16" s="5" t="s">
        <v>93</v>
      </c>
      <c r="D16" s="6">
        <v>2600</v>
      </c>
    </row>
    <row r="17" spans="1:4" ht="11.25" customHeight="1" x14ac:dyDescent="0.2">
      <c r="A17" s="6">
        <v>2800</v>
      </c>
      <c r="B17" s="4" t="s">
        <v>16</v>
      </c>
      <c r="C17" s="5" t="s">
        <v>93</v>
      </c>
      <c r="D17" s="6">
        <v>2800</v>
      </c>
    </row>
    <row r="18" spans="1:4" ht="11.25" customHeight="1" x14ac:dyDescent="0.2">
      <c r="A18" s="6">
        <v>2901</v>
      </c>
      <c r="B18" s="4" t="s">
        <v>17</v>
      </c>
      <c r="C18" s="5" t="s">
        <v>93</v>
      </c>
      <c r="D18" s="6">
        <v>2901</v>
      </c>
    </row>
    <row r="19" spans="1:4" ht="11.25" customHeight="1" x14ac:dyDescent="0.2">
      <c r="A19" s="6">
        <v>3000</v>
      </c>
      <c r="B19" s="4" t="s">
        <v>18</v>
      </c>
      <c r="C19" s="5" t="s">
        <v>3</v>
      </c>
      <c r="D19" s="6">
        <v>3000</v>
      </c>
    </row>
    <row r="20" spans="1:4" ht="11.25" customHeight="1" x14ac:dyDescent="0.2">
      <c r="A20" s="6">
        <v>3001</v>
      </c>
      <c r="B20" s="4" t="s">
        <v>19</v>
      </c>
      <c r="C20" s="5" t="s">
        <v>3</v>
      </c>
      <c r="D20" s="6">
        <v>3001</v>
      </c>
    </row>
    <row r="21" spans="1:4" ht="11.25" customHeight="1" x14ac:dyDescent="0.2">
      <c r="A21" s="6">
        <v>3300</v>
      </c>
      <c r="B21" s="4" t="s">
        <v>20</v>
      </c>
      <c r="C21" s="5" t="s">
        <v>93</v>
      </c>
      <c r="D21" s="6">
        <v>3300</v>
      </c>
    </row>
    <row r="22" spans="1:4" ht="11.25" customHeight="1" x14ac:dyDescent="0.2">
      <c r="A22" s="6">
        <v>3330</v>
      </c>
      <c r="B22" s="4" t="s">
        <v>21</v>
      </c>
      <c r="C22" s="5" t="s">
        <v>93</v>
      </c>
      <c r="D22" s="6">
        <v>3330</v>
      </c>
    </row>
    <row r="23" spans="1:4" ht="11.25" customHeight="1" x14ac:dyDescent="0.2">
      <c r="A23" s="6">
        <v>3600</v>
      </c>
      <c r="B23" s="4" t="s">
        <v>22</v>
      </c>
      <c r="C23" s="5" t="s">
        <v>3</v>
      </c>
      <c r="D23" s="6">
        <v>3600</v>
      </c>
    </row>
    <row r="24" spans="1:4" ht="11.25" customHeight="1" x14ac:dyDescent="0.2">
      <c r="A24" s="6">
        <v>3900</v>
      </c>
      <c r="B24" s="4" t="s">
        <v>23</v>
      </c>
      <c r="C24" s="5" t="s">
        <v>93</v>
      </c>
      <c r="D24" s="6">
        <v>3900</v>
      </c>
    </row>
    <row r="25" spans="1:4" ht="11.25" customHeight="1" x14ac:dyDescent="0.2">
      <c r="A25" s="6">
        <v>3910</v>
      </c>
      <c r="B25" s="4" t="s">
        <v>24</v>
      </c>
      <c r="C25" s="5" t="s">
        <v>93</v>
      </c>
      <c r="D25" s="6">
        <v>3910</v>
      </c>
    </row>
    <row r="26" spans="1:4" ht="11.25" customHeight="1" x14ac:dyDescent="0.2">
      <c r="A26" s="6">
        <v>3920</v>
      </c>
      <c r="B26" s="4" t="s">
        <v>25</v>
      </c>
      <c r="C26" s="5" t="s">
        <v>93</v>
      </c>
      <c r="D26" s="6">
        <v>3920</v>
      </c>
    </row>
    <row r="27" spans="1:4" ht="11.25" customHeight="1" x14ac:dyDescent="0.2">
      <c r="A27" s="6">
        <v>3950</v>
      </c>
      <c r="B27" s="4" t="s">
        <v>26</v>
      </c>
      <c r="C27" s="5" t="s">
        <v>93</v>
      </c>
      <c r="D27" s="6">
        <v>3950</v>
      </c>
    </row>
    <row r="28" spans="1:4" ht="11.25" customHeight="1" x14ac:dyDescent="0.2">
      <c r="A28" s="6">
        <v>4100</v>
      </c>
      <c r="B28" s="4" t="s">
        <v>27</v>
      </c>
      <c r="C28" s="5" t="s">
        <v>93</v>
      </c>
      <c r="D28" s="6">
        <v>4100</v>
      </c>
    </row>
    <row r="29" spans="1:4" ht="11.25" customHeight="1" x14ac:dyDescent="0.2">
      <c r="A29" s="6">
        <v>4200</v>
      </c>
      <c r="B29" s="4" t="s">
        <v>28</v>
      </c>
      <c r="C29" s="5" t="s">
        <v>93</v>
      </c>
      <c r="D29" s="6">
        <v>4200</v>
      </c>
    </row>
    <row r="30" spans="1:4" ht="11.25" customHeight="1" x14ac:dyDescent="0.2">
      <c r="A30" s="6">
        <v>4300</v>
      </c>
      <c r="B30" s="4" t="s">
        <v>29</v>
      </c>
      <c r="C30" s="5" t="s">
        <v>93</v>
      </c>
      <c r="D30" s="6">
        <v>4300</v>
      </c>
    </row>
    <row r="31" spans="1:4" ht="11.25" customHeight="1" x14ac:dyDescent="0.2">
      <c r="A31" s="6">
        <v>4400</v>
      </c>
      <c r="B31" s="4" t="s">
        <v>30</v>
      </c>
      <c r="C31" s="5" t="s">
        <v>93</v>
      </c>
      <c r="D31" s="6">
        <v>4400</v>
      </c>
    </row>
    <row r="32" spans="1:4" ht="11.25" customHeight="1" x14ac:dyDescent="0.2">
      <c r="A32" s="6">
        <v>4800</v>
      </c>
      <c r="B32" s="4" t="s">
        <v>31</v>
      </c>
      <c r="C32" s="5" t="s">
        <v>93</v>
      </c>
      <c r="D32" s="6">
        <v>4800</v>
      </c>
    </row>
    <row r="33" spans="1:4" ht="11.25" customHeight="1" x14ac:dyDescent="0.2">
      <c r="A33" s="6">
        <v>4850</v>
      </c>
      <c r="B33" s="4" t="s">
        <v>32</v>
      </c>
      <c r="C33" s="5" t="s">
        <v>93</v>
      </c>
      <c r="D33" s="6">
        <v>4850</v>
      </c>
    </row>
    <row r="34" spans="1:4" ht="11.25" customHeight="1" x14ac:dyDescent="0.2">
      <c r="A34" s="6">
        <v>4900</v>
      </c>
      <c r="B34" s="4" t="s">
        <v>33</v>
      </c>
      <c r="C34" s="5" t="s">
        <v>93</v>
      </c>
      <c r="D34" s="6">
        <v>4900</v>
      </c>
    </row>
    <row r="35" spans="1:4" ht="11.25" customHeight="1" x14ac:dyDescent="0.2">
      <c r="A35" s="6">
        <v>5000</v>
      </c>
      <c r="B35" s="4" t="s">
        <v>34</v>
      </c>
      <c r="C35" s="5" t="s">
        <v>93</v>
      </c>
      <c r="D35" s="6">
        <v>5000</v>
      </c>
    </row>
    <row r="36" spans="1:4" ht="11.25" customHeight="1" x14ac:dyDescent="0.2">
      <c r="A36" s="6">
        <v>6800</v>
      </c>
      <c r="B36" s="4" t="s">
        <v>35</v>
      </c>
      <c r="C36" s="5" t="s">
        <v>93</v>
      </c>
      <c r="D36" s="6">
        <v>6800</v>
      </c>
    </row>
    <row r="37" spans="1:4" ht="11.25" customHeight="1" x14ac:dyDescent="0.2">
      <c r="A37" s="6">
        <v>6900</v>
      </c>
      <c r="B37" s="4" t="s">
        <v>36</v>
      </c>
      <c r="C37" s="5" t="s">
        <v>94</v>
      </c>
      <c r="D37" s="6">
        <v>6900</v>
      </c>
    </row>
    <row r="38" spans="1:4" ht="11.25" customHeight="1" x14ac:dyDescent="0.2">
      <c r="A38" s="6">
        <v>7000</v>
      </c>
      <c r="B38" s="4" t="s">
        <v>37</v>
      </c>
      <c r="C38" s="5" t="s">
        <v>94</v>
      </c>
      <c r="D38" s="6">
        <v>7000</v>
      </c>
    </row>
    <row r="39" spans="1:4" ht="11.25" customHeight="1" x14ac:dyDescent="0.2">
      <c r="A39" s="6">
        <v>7100</v>
      </c>
      <c r="B39" s="4" t="s">
        <v>38</v>
      </c>
      <c r="C39" s="5" t="s">
        <v>94</v>
      </c>
      <c r="D39" s="6">
        <v>7100</v>
      </c>
    </row>
    <row r="40" spans="1:4" ht="11.25" customHeight="1" x14ac:dyDescent="0.2">
      <c r="A40" s="6">
        <v>7150</v>
      </c>
      <c r="B40" s="4" t="s">
        <v>39</v>
      </c>
      <c r="C40" s="5" t="s">
        <v>3</v>
      </c>
      <c r="D40" s="6">
        <v>7150</v>
      </c>
    </row>
    <row r="41" spans="1:4" ht="11.25" customHeight="1" x14ac:dyDescent="0.2">
      <c r="A41" s="6">
        <v>7151</v>
      </c>
      <c r="B41" s="4" t="s">
        <v>40</v>
      </c>
      <c r="C41" s="5" t="s">
        <v>3</v>
      </c>
      <c r="D41" s="6">
        <v>7151</v>
      </c>
    </row>
    <row r="42" spans="1:4" ht="11.25" customHeight="1" x14ac:dyDescent="0.2">
      <c r="A42" s="6">
        <v>7200</v>
      </c>
      <c r="B42" s="4" t="s">
        <v>41</v>
      </c>
      <c r="C42" s="5" t="s">
        <v>93</v>
      </c>
      <c r="D42" s="6">
        <v>7200</v>
      </c>
    </row>
    <row r="43" spans="1:4" ht="11.25" customHeight="1" x14ac:dyDescent="0.2">
      <c r="A43" s="6">
        <v>7201</v>
      </c>
      <c r="B43" s="4" t="s">
        <v>42</v>
      </c>
      <c r="C43" s="5" t="s">
        <v>93</v>
      </c>
      <c r="D43" s="6">
        <v>7201</v>
      </c>
    </row>
    <row r="44" spans="1:4" ht="11.25" customHeight="1" x14ac:dyDescent="0.2">
      <c r="A44" s="6">
        <v>7202</v>
      </c>
      <c r="B44" s="4" t="s">
        <v>43</v>
      </c>
      <c r="C44" s="5" t="s">
        <v>93</v>
      </c>
      <c r="D44" s="6">
        <v>7202</v>
      </c>
    </row>
    <row r="45" spans="1:4" ht="11.25" customHeight="1" x14ac:dyDescent="0.2">
      <c r="A45" s="6">
        <v>7300</v>
      </c>
      <c r="B45" s="4" t="s">
        <v>44</v>
      </c>
      <c r="C45" s="5" t="s">
        <v>93</v>
      </c>
      <c r="D45" s="6">
        <v>7300</v>
      </c>
    </row>
    <row r="46" spans="1:4" ht="11.25" customHeight="1" x14ac:dyDescent="0.2">
      <c r="A46" s="6">
        <v>8500</v>
      </c>
      <c r="B46" s="4" t="s">
        <v>45</v>
      </c>
      <c r="C46" s="5" t="s">
        <v>93</v>
      </c>
      <c r="D46" s="6">
        <v>8500</v>
      </c>
    </row>
    <row r="47" spans="1:4" ht="11.25" customHeight="1" x14ac:dyDescent="0.2">
      <c r="A47" s="6">
        <v>8510</v>
      </c>
      <c r="B47" s="4" t="s">
        <v>46</v>
      </c>
      <c r="C47" s="5" t="s">
        <v>93</v>
      </c>
      <c r="D47" s="6">
        <v>8510</v>
      </c>
    </row>
    <row r="48" spans="1:4" ht="11.25" customHeight="1" x14ac:dyDescent="0.2">
      <c r="A48" s="6">
        <v>8550</v>
      </c>
      <c r="B48" s="4" t="s">
        <v>47</v>
      </c>
      <c r="C48" s="5" t="s">
        <v>93</v>
      </c>
      <c r="D48" s="6">
        <v>8550</v>
      </c>
    </row>
    <row r="49" spans="1:4" ht="11.25" customHeight="1" x14ac:dyDescent="0.2">
      <c r="A49" s="6">
        <v>8560</v>
      </c>
      <c r="B49" s="4" t="s">
        <v>48</v>
      </c>
      <c r="C49" s="5" t="s">
        <v>93</v>
      </c>
      <c r="D49" s="6">
        <v>8560</v>
      </c>
    </row>
    <row r="50" spans="1:4" ht="11.25" customHeight="1" x14ac:dyDescent="0.2">
      <c r="A50" s="6">
        <v>8600</v>
      </c>
      <c r="B50" s="4" t="s">
        <v>49</v>
      </c>
      <c r="C50" s="5" t="s">
        <v>93</v>
      </c>
      <c r="D50" s="6">
        <v>8600</v>
      </c>
    </row>
    <row r="51" spans="1:4" ht="11.25" customHeight="1" x14ac:dyDescent="0.2">
      <c r="A51" s="6">
        <v>8610</v>
      </c>
      <c r="B51" s="4" t="s">
        <v>50</v>
      </c>
      <c r="C51" s="5" t="s">
        <v>93</v>
      </c>
      <c r="D51" s="6">
        <v>8610</v>
      </c>
    </row>
    <row r="52" spans="1:4" ht="11.25" customHeight="1" x14ac:dyDescent="0.2">
      <c r="A52" s="6">
        <v>8630</v>
      </c>
      <c r="B52" s="4" t="s">
        <v>51</v>
      </c>
      <c r="C52" s="5" t="s">
        <v>93</v>
      </c>
      <c r="D52" s="6">
        <v>8630</v>
      </c>
    </row>
    <row r="53" spans="1:4" ht="11.25" customHeight="1" x14ac:dyDescent="0.2">
      <c r="A53" s="6">
        <v>8650</v>
      </c>
      <c r="B53" s="4" t="s">
        <v>52</v>
      </c>
      <c r="C53" s="5" t="s">
        <v>93</v>
      </c>
      <c r="D53" s="6">
        <v>8650</v>
      </c>
    </row>
    <row r="54" spans="1:4" ht="11.25" customHeight="1" x14ac:dyDescent="0.2">
      <c r="A54" s="6">
        <v>8690</v>
      </c>
      <c r="B54" s="4" t="s">
        <v>53</v>
      </c>
      <c r="C54" s="5" t="s">
        <v>3</v>
      </c>
      <c r="D54" s="6">
        <v>8690</v>
      </c>
    </row>
    <row r="55" spans="1:4" ht="11.25" customHeight="1" x14ac:dyDescent="0.2">
      <c r="A55" s="6">
        <v>8691</v>
      </c>
      <c r="B55" s="4" t="s">
        <v>54</v>
      </c>
      <c r="C55" s="5" t="s">
        <v>93</v>
      </c>
      <c r="D55" s="6">
        <v>8691</v>
      </c>
    </row>
    <row r="56" spans="1:4" ht="11.25" customHeight="1" x14ac:dyDescent="0.2">
      <c r="A56" s="6">
        <v>8699</v>
      </c>
      <c r="B56" s="4" t="s">
        <v>55</v>
      </c>
      <c r="C56" s="5" t="s">
        <v>3</v>
      </c>
      <c r="D56" s="6">
        <v>8699</v>
      </c>
    </row>
    <row r="57" spans="1:4" ht="11.25" customHeight="1" x14ac:dyDescent="0.2">
      <c r="A57" s="6">
        <v>8700</v>
      </c>
      <c r="B57" s="4" t="s">
        <v>56</v>
      </c>
      <c r="C57" s="5" t="s">
        <v>3</v>
      </c>
      <c r="D57" s="6">
        <v>8700</v>
      </c>
    </row>
    <row r="58" spans="1:4" ht="11.25" customHeight="1" x14ac:dyDescent="0.2">
      <c r="A58" s="6">
        <v>8701</v>
      </c>
      <c r="B58" s="4" t="s">
        <v>57</v>
      </c>
      <c r="C58" s="5" t="s">
        <v>3</v>
      </c>
      <c r="D58" s="6">
        <v>8701</v>
      </c>
    </row>
    <row r="59" spans="1:4" ht="11.25" customHeight="1" x14ac:dyDescent="0.2">
      <c r="A59" s="6">
        <v>8702</v>
      </c>
      <c r="B59" s="4" t="s">
        <v>58</v>
      </c>
      <c r="C59" s="5" t="s">
        <v>3</v>
      </c>
      <c r="D59" s="6">
        <v>8702</v>
      </c>
    </row>
    <row r="60" spans="1:4" ht="11.25" customHeight="1" x14ac:dyDescent="0.2">
      <c r="A60" s="6">
        <v>8703</v>
      </c>
      <c r="B60" s="4" t="s">
        <v>59</v>
      </c>
      <c r="C60" s="5" t="s">
        <v>93</v>
      </c>
      <c r="D60" s="6">
        <v>8703</v>
      </c>
    </row>
    <row r="61" spans="1:4" ht="11.25" customHeight="1" x14ac:dyDescent="0.2">
      <c r="A61" s="6">
        <v>8900</v>
      </c>
      <c r="B61" s="4" t="s">
        <v>60</v>
      </c>
      <c r="C61" s="5" t="s">
        <v>3</v>
      </c>
      <c r="D61" s="6">
        <v>8900</v>
      </c>
    </row>
    <row r="62" spans="1:4" ht="11.25" customHeight="1" x14ac:dyDescent="0.2">
      <c r="A62" s="6">
        <v>9000</v>
      </c>
      <c r="B62" s="4" t="s">
        <v>61</v>
      </c>
      <c r="C62" s="5" t="s">
        <v>93</v>
      </c>
      <c r="D62" s="6">
        <v>9000</v>
      </c>
    </row>
    <row r="63" spans="1:4" ht="11.25" customHeight="1" x14ac:dyDescent="0.2">
      <c r="A63" s="6">
        <v>9010</v>
      </c>
      <c r="B63" s="4" t="s">
        <v>62</v>
      </c>
      <c r="C63" s="5" t="s">
        <v>93</v>
      </c>
      <c r="D63" s="6">
        <v>9010</v>
      </c>
    </row>
    <row r="64" spans="1:4" ht="11.25" customHeight="1" x14ac:dyDescent="0.2">
      <c r="A64" s="6">
        <v>9050</v>
      </c>
      <c r="B64" s="4" t="s">
        <v>63</v>
      </c>
      <c r="C64" s="5" t="s">
        <v>94</v>
      </c>
      <c r="D64" s="6">
        <v>9050</v>
      </c>
    </row>
    <row r="65" spans="1:4" ht="11.25" customHeight="1" x14ac:dyDescent="0.2">
      <c r="A65" s="6">
        <v>9100</v>
      </c>
      <c r="B65" s="4" t="s">
        <v>64</v>
      </c>
      <c r="C65" s="5" t="s">
        <v>3</v>
      </c>
      <c r="D65" s="6">
        <v>9100</v>
      </c>
    </row>
    <row r="66" spans="1:4" ht="11.25" customHeight="1" x14ac:dyDescent="0.2">
      <c r="A66" s="6">
        <v>9200</v>
      </c>
      <c r="B66" s="4" t="s">
        <v>65</v>
      </c>
      <c r="C66" s="5" t="s">
        <v>3</v>
      </c>
      <c r="D66" s="6">
        <v>9200</v>
      </c>
    </row>
    <row r="67" spans="1:4" ht="11.25" customHeight="1" x14ac:dyDescent="0.2">
      <c r="A67" s="6">
        <v>9300</v>
      </c>
      <c r="B67" s="4" t="s">
        <v>66</v>
      </c>
      <c r="C67" s="5" t="s">
        <v>3</v>
      </c>
      <c r="D67" s="6">
        <v>9300</v>
      </c>
    </row>
    <row r="68" spans="1:4" ht="11.25" customHeight="1" x14ac:dyDescent="0.2">
      <c r="A68" s="6">
        <v>9310</v>
      </c>
      <c r="B68" s="4" t="s">
        <v>67</v>
      </c>
      <c r="C68" s="5" t="s">
        <v>3</v>
      </c>
      <c r="D68" s="6">
        <v>9310</v>
      </c>
    </row>
    <row r="69" spans="1:4" ht="11.25" customHeight="1" x14ac:dyDescent="0.2">
      <c r="A69" s="6">
        <v>9400</v>
      </c>
      <c r="B69" s="4" t="s">
        <v>68</v>
      </c>
      <c r="C69" s="5" t="s">
        <v>93</v>
      </c>
      <c r="D69" s="6">
        <v>9400</v>
      </c>
    </row>
    <row r="70" spans="1:4" ht="11.25" customHeight="1" x14ac:dyDescent="0.2">
      <c r="A70" s="6">
        <v>9500</v>
      </c>
      <c r="B70" s="4" t="s">
        <v>69</v>
      </c>
      <c r="C70" s="5" t="s">
        <v>93</v>
      </c>
      <c r="D70" s="6">
        <v>9500</v>
      </c>
    </row>
    <row r="71" spans="1:4" ht="11.25" customHeight="1" x14ac:dyDescent="0.2">
      <c r="A71" s="6">
        <v>9600</v>
      </c>
      <c r="B71" s="4" t="s">
        <v>70</v>
      </c>
      <c r="C71" s="5" t="s">
        <v>93</v>
      </c>
      <c r="D71" s="6">
        <v>9600</v>
      </c>
    </row>
    <row r="72" spans="1:4" ht="11.25" customHeight="1" x14ac:dyDescent="0.2">
      <c r="A72" s="6">
        <v>9700</v>
      </c>
      <c r="B72" s="4" t="s">
        <v>71</v>
      </c>
      <c r="C72" s="5" t="s">
        <v>3</v>
      </c>
      <c r="D72" s="6">
        <v>9700</v>
      </c>
    </row>
    <row r="73" spans="1:4" ht="11.25" customHeight="1" x14ac:dyDescent="0.2">
      <c r="A73" s="6">
        <v>9710</v>
      </c>
      <c r="B73" s="4" t="s">
        <v>72</v>
      </c>
      <c r="C73" s="5" t="s">
        <v>3</v>
      </c>
      <c r="D73" s="6">
        <v>9710</v>
      </c>
    </row>
    <row r="74" spans="1:4" ht="11.25" customHeight="1" x14ac:dyDescent="0.2">
      <c r="A74" s="6">
        <v>9720</v>
      </c>
      <c r="B74" s="4" t="s">
        <v>73</v>
      </c>
      <c r="C74" s="5" t="s">
        <v>3</v>
      </c>
      <c r="D74" s="6">
        <v>9720</v>
      </c>
    </row>
    <row r="75" spans="1:4" ht="11.25" customHeight="1" x14ac:dyDescent="0.2">
      <c r="A75" s="6">
        <v>9721</v>
      </c>
      <c r="B75" s="4" t="s">
        <v>74</v>
      </c>
      <c r="C75" s="5" t="s">
        <v>3</v>
      </c>
      <c r="D75" s="6">
        <v>9721</v>
      </c>
    </row>
    <row r="76" spans="1:4" ht="11.25" customHeight="1" x14ac:dyDescent="0.2">
      <c r="A76" s="6">
        <v>9799</v>
      </c>
      <c r="B76" s="4" t="s">
        <v>75</v>
      </c>
      <c r="C76" s="5" t="s">
        <v>3</v>
      </c>
      <c r="D76" s="6">
        <v>9799</v>
      </c>
    </row>
    <row r="77" spans="1:4" ht="11.25" customHeight="1" x14ac:dyDescent="0.2">
      <c r="A77" s="6">
        <v>9800</v>
      </c>
      <c r="B77" s="4" t="s">
        <v>76</v>
      </c>
      <c r="C77" s="5" t="s">
        <v>3</v>
      </c>
      <c r="D77" s="6">
        <v>9800</v>
      </c>
    </row>
    <row r="78" spans="1:4" ht="11.25" customHeight="1" x14ac:dyDescent="0.2">
      <c r="A78" s="6">
        <v>9801</v>
      </c>
      <c r="B78" s="4" t="s">
        <v>77</v>
      </c>
      <c r="C78" s="5" t="s">
        <v>3</v>
      </c>
      <c r="D78" s="6">
        <v>9801</v>
      </c>
    </row>
    <row r="79" spans="1:4" ht="11.25" customHeight="1" x14ac:dyDescent="0.2">
      <c r="A79" s="6">
        <v>9810</v>
      </c>
      <c r="B79" s="4" t="s">
        <v>78</v>
      </c>
      <c r="C79" s="5" t="s">
        <v>3</v>
      </c>
      <c r="D79" s="6">
        <v>9810</v>
      </c>
    </row>
    <row r="80" spans="1:4" ht="11.25" customHeight="1" x14ac:dyDescent="0.2">
      <c r="A80" s="6">
        <v>9811</v>
      </c>
      <c r="B80" s="4" t="s">
        <v>79</v>
      </c>
      <c r="C80" s="5" t="s">
        <v>3</v>
      </c>
      <c r="D80" s="6">
        <v>9811</v>
      </c>
    </row>
    <row r="81" spans="1:4" ht="11.25" customHeight="1" x14ac:dyDescent="0.2">
      <c r="A81" s="6">
        <v>9820</v>
      </c>
      <c r="B81" s="4" t="s">
        <v>80</v>
      </c>
      <c r="C81" s="5" t="s">
        <v>3</v>
      </c>
      <c r="D81" s="6">
        <v>9820</v>
      </c>
    </row>
    <row r="82" spans="1:4" ht="11.25" customHeight="1" x14ac:dyDescent="0.2">
      <c r="A82" s="6">
        <v>9821</v>
      </c>
      <c r="B82" s="4" t="s">
        <v>81</v>
      </c>
      <c r="C82" s="5" t="s">
        <v>3</v>
      </c>
      <c r="D82" s="6">
        <v>9821</v>
      </c>
    </row>
    <row r="83" spans="1:4" ht="11.25" customHeight="1" x14ac:dyDescent="0.2">
      <c r="A83" s="6">
        <v>9900</v>
      </c>
      <c r="B83" s="4" t="s">
        <v>82</v>
      </c>
      <c r="C83" s="5" t="s">
        <v>3</v>
      </c>
      <c r="D83" s="6">
        <v>9900</v>
      </c>
    </row>
    <row r="84" spans="1:4" ht="11.25" customHeight="1" x14ac:dyDescent="0.2">
      <c r="A84" s="6">
        <v>9910</v>
      </c>
      <c r="B84" s="4" t="s">
        <v>83</v>
      </c>
      <c r="C84" s="5" t="s">
        <v>3</v>
      </c>
      <c r="D84" s="6">
        <v>9910</v>
      </c>
    </row>
    <row r="85" spans="1:4" ht="11.25" customHeight="1" x14ac:dyDescent="0.2">
      <c r="A85" s="6">
        <v>9920</v>
      </c>
      <c r="B85" s="4" t="s">
        <v>84</v>
      </c>
      <c r="C85" s="5" t="s">
        <v>3</v>
      </c>
      <c r="D85" s="6">
        <v>9920</v>
      </c>
    </row>
    <row r="86" spans="1:4" ht="11.25" customHeight="1" x14ac:dyDescent="0.2">
      <c r="A86" s="6">
        <v>9930</v>
      </c>
      <c r="B86" s="4" t="s">
        <v>85</v>
      </c>
      <c r="C86" s="5" t="s">
        <v>3</v>
      </c>
      <c r="D86" s="6">
        <v>9930</v>
      </c>
    </row>
    <row r="87" spans="1:4" ht="11.25" customHeight="1" x14ac:dyDescent="0.2">
      <c r="A87" s="6">
        <v>9999</v>
      </c>
      <c r="B87" s="4" t="s">
        <v>86</v>
      </c>
      <c r="C87" s="5" t="s">
        <v>3</v>
      </c>
      <c r="D87" s="6">
        <v>9999</v>
      </c>
    </row>
  </sheetData>
  <autoFilter ref="A3:D87"/>
  <mergeCells count="2">
    <mergeCell ref="A1:C1"/>
    <mergeCell ref="A2:C2"/>
  </mergeCells>
  <conditionalFormatting sqref="C1:C1048576">
    <cfRule type="cellIs" dxfId="2" priority="1" operator="equal">
      <formula>"fragile"</formula>
    </cfRule>
    <cfRule type="cellIs" dxfId="1" priority="3" operator="equal">
      <formula>"General"</formula>
    </cfRule>
  </conditionalFormatting>
  <conditionalFormatting sqref="C71">
    <cfRule type="cellIs" dxfId="0" priority="2" operator="equal">
      <formula>"fragile"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85"/>
  <sheetViews>
    <sheetView topLeftCell="A46" workbookViewId="0">
      <selection activeCell="A58" sqref="A58"/>
    </sheetView>
  </sheetViews>
  <sheetFormatPr defaultRowHeight="12.75" x14ac:dyDescent="0.2"/>
  <cols>
    <col min="1" max="1" width="59.1640625" customWidth="1"/>
  </cols>
  <sheetData>
    <row r="1" spans="1:1" x14ac:dyDescent="0.2">
      <c r="A1" s="8" t="s">
        <v>87</v>
      </c>
    </row>
    <row r="2" spans="1:1" x14ac:dyDescent="0.2">
      <c r="A2" s="4" t="s">
        <v>70</v>
      </c>
    </row>
    <row r="3" spans="1:1" x14ac:dyDescent="0.2">
      <c r="A3" s="4" t="s">
        <v>60</v>
      </c>
    </row>
    <row r="4" spans="1:1" x14ac:dyDescent="0.2">
      <c r="A4" s="4" t="s">
        <v>20</v>
      </c>
    </row>
    <row r="5" spans="1:1" x14ac:dyDescent="0.2">
      <c r="A5" s="4" t="s">
        <v>26</v>
      </c>
    </row>
    <row r="6" spans="1:1" x14ac:dyDescent="0.2">
      <c r="A6" s="4" t="s">
        <v>83</v>
      </c>
    </row>
    <row r="7" spans="1:1" x14ac:dyDescent="0.2">
      <c r="A7" s="4" t="s">
        <v>84</v>
      </c>
    </row>
    <row r="8" spans="1:1" x14ac:dyDescent="0.2">
      <c r="A8" s="4" t="s">
        <v>41</v>
      </c>
    </row>
    <row r="9" spans="1:1" x14ac:dyDescent="0.2">
      <c r="A9" s="4" t="s">
        <v>82</v>
      </c>
    </row>
    <row r="10" spans="1:1" x14ac:dyDescent="0.2">
      <c r="A10" s="4" t="s">
        <v>16</v>
      </c>
    </row>
    <row r="11" spans="1:1" x14ac:dyDescent="0.2">
      <c r="A11" s="4" t="s">
        <v>17</v>
      </c>
    </row>
    <row r="12" spans="1:1" x14ac:dyDescent="0.2">
      <c r="A12" s="22" t="s">
        <v>89</v>
      </c>
    </row>
    <row r="13" spans="1:1" x14ac:dyDescent="0.2">
      <c r="A13" s="4" t="s">
        <v>4</v>
      </c>
    </row>
    <row r="14" spans="1:1" x14ac:dyDescent="0.2">
      <c r="A14" s="4" t="s">
        <v>72</v>
      </c>
    </row>
    <row r="15" spans="1:1" x14ac:dyDescent="0.2">
      <c r="A15" s="4" t="s">
        <v>53</v>
      </c>
    </row>
    <row r="16" spans="1:1" x14ac:dyDescent="0.2">
      <c r="A16" s="4" t="s">
        <v>15</v>
      </c>
    </row>
    <row r="17" spans="1:1" x14ac:dyDescent="0.2">
      <c r="A17" s="4" t="s">
        <v>35</v>
      </c>
    </row>
    <row r="18" spans="1:1" x14ac:dyDescent="0.2">
      <c r="A18" s="4" t="s">
        <v>50</v>
      </c>
    </row>
    <row r="19" spans="1:1" x14ac:dyDescent="0.2">
      <c r="A19" s="4" t="s">
        <v>21</v>
      </c>
    </row>
    <row r="20" spans="1:1" x14ac:dyDescent="0.2">
      <c r="A20" s="4" t="s">
        <v>54</v>
      </c>
    </row>
    <row r="21" spans="1:1" x14ac:dyDescent="0.2">
      <c r="A21" s="4" t="s">
        <v>24</v>
      </c>
    </row>
    <row r="22" spans="1:1" x14ac:dyDescent="0.2">
      <c r="A22" s="4" t="s">
        <v>40</v>
      </c>
    </row>
    <row r="23" spans="1:1" x14ac:dyDescent="0.2">
      <c r="A23" s="4" t="s">
        <v>11</v>
      </c>
    </row>
    <row r="24" spans="1:1" x14ac:dyDescent="0.2">
      <c r="A24" s="4" t="s">
        <v>9</v>
      </c>
    </row>
    <row r="25" spans="1:1" x14ac:dyDescent="0.2">
      <c r="A25" s="4" t="s">
        <v>62</v>
      </c>
    </row>
    <row r="26" spans="1:1" x14ac:dyDescent="0.2">
      <c r="A26" s="4" t="s">
        <v>51</v>
      </c>
    </row>
    <row r="27" spans="1:1" ht="22.5" x14ac:dyDescent="0.2">
      <c r="A27" s="4" t="s">
        <v>49</v>
      </c>
    </row>
    <row r="28" spans="1:1" x14ac:dyDescent="0.2">
      <c r="A28" s="4" t="s">
        <v>77</v>
      </c>
    </row>
    <row r="29" spans="1:1" ht="22.5" x14ac:dyDescent="0.2">
      <c r="A29" s="4" t="s">
        <v>79</v>
      </c>
    </row>
    <row r="30" spans="1:1" x14ac:dyDescent="0.2">
      <c r="A30" s="4" t="s">
        <v>76</v>
      </c>
    </row>
    <row r="31" spans="1:1" x14ac:dyDescent="0.2">
      <c r="A31" s="4" t="s">
        <v>78</v>
      </c>
    </row>
    <row r="32" spans="1:1" x14ac:dyDescent="0.2">
      <c r="A32" s="4" t="s">
        <v>80</v>
      </c>
    </row>
    <row r="33" spans="1:1" ht="22.5" x14ac:dyDescent="0.2">
      <c r="A33" s="4" t="s">
        <v>81</v>
      </c>
    </row>
    <row r="34" spans="1:1" x14ac:dyDescent="0.2">
      <c r="A34" s="4" t="s">
        <v>52</v>
      </c>
    </row>
    <row r="35" spans="1:1" x14ac:dyDescent="0.2">
      <c r="A35" s="4" t="s">
        <v>46</v>
      </c>
    </row>
    <row r="36" spans="1:1" x14ac:dyDescent="0.2">
      <c r="A36" s="22" t="s">
        <v>92</v>
      </c>
    </row>
    <row r="37" spans="1:1" x14ac:dyDescent="0.2">
      <c r="A37" s="4" t="s">
        <v>6</v>
      </c>
    </row>
    <row r="38" spans="1:1" x14ac:dyDescent="0.2">
      <c r="A38" s="4" t="s">
        <v>68</v>
      </c>
    </row>
    <row r="39" spans="1:1" x14ac:dyDescent="0.2">
      <c r="A39" s="4" t="s">
        <v>29</v>
      </c>
    </row>
    <row r="40" spans="1:1" x14ac:dyDescent="0.2">
      <c r="A40" s="4" t="s">
        <v>37</v>
      </c>
    </row>
    <row r="41" spans="1:1" x14ac:dyDescent="0.2">
      <c r="A41" s="4" t="s">
        <v>12</v>
      </c>
    </row>
    <row r="42" spans="1:1" x14ac:dyDescent="0.2">
      <c r="A42" s="4" t="s">
        <v>48</v>
      </c>
    </row>
    <row r="43" spans="1:1" x14ac:dyDescent="0.2">
      <c r="A43" s="4" t="s">
        <v>28</v>
      </c>
    </row>
    <row r="44" spans="1:1" x14ac:dyDescent="0.2">
      <c r="A44" s="4" t="s">
        <v>38</v>
      </c>
    </row>
    <row r="45" spans="1:1" x14ac:dyDescent="0.2">
      <c r="A45" s="4" t="s">
        <v>5</v>
      </c>
    </row>
    <row r="46" spans="1:1" ht="22.5" x14ac:dyDescent="0.2">
      <c r="A46" s="4" t="s">
        <v>45</v>
      </c>
    </row>
    <row r="47" spans="1:1" x14ac:dyDescent="0.2">
      <c r="A47" s="4" t="s">
        <v>47</v>
      </c>
    </row>
    <row r="48" spans="1:1" x14ac:dyDescent="0.2">
      <c r="A48" s="4" t="s">
        <v>18</v>
      </c>
    </row>
    <row r="49" spans="1:1" x14ac:dyDescent="0.2">
      <c r="A49" s="4" t="s">
        <v>19</v>
      </c>
    </row>
    <row r="50" spans="1:1" x14ac:dyDescent="0.2">
      <c r="A50" s="4" t="s">
        <v>42</v>
      </c>
    </row>
    <row r="51" spans="1:1" x14ac:dyDescent="0.2">
      <c r="A51" s="4" t="s">
        <v>44</v>
      </c>
    </row>
    <row r="52" spans="1:1" x14ac:dyDescent="0.2">
      <c r="A52" s="4" t="s">
        <v>67</v>
      </c>
    </row>
    <row r="53" spans="1:1" x14ac:dyDescent="0.2">
      <c r="A53" s="4" t="s">
        <v>55</v>
      </c>
    </row>
    <row r="54" spans="1:1" ht="22.5" x14ac:dyDescent="0.2">
      <c r="A54" s="4" t="s">
        <v>65</v>
      </c>
    </row>
    <row r="55" spans="1:1" x14ac:dyDescent="0.2">
      <c r="A55" s="4" t="s">
        <v>71</v>
      </c>
    </row>
    <row r="56" spans="1:1" x14ac:dyDescent="0.2">
      <c r="A56" s="4" t="s">
        <v>25</v>
      </c>
    </row>
    <row r="57" spans="1:1" x14ac:dyDescent="0.2">
      <c r="A57" s="4" t="s">
        <v>7</v>
      </c>
    </row>
    <row r="58" spans="1:1" x14ac:dyDescent="0.2">
      <c r="A58" s="4" t="s">
        <v>86</v>
      </c>
    </row>
    <row r="59" spans="1:1" x14ac:dyDescent="0.2">
      <c r="A59" s="4" t="s">
        <v>31</v>
      </c>
    </row>
    <row r="60" spans="1:1" x14ac:dyDescent="0.2">
      <c r="A60" s="4" t="s">
        <v>32</v>
      </c>
    </row>
    <row r="61" spans="1:1" x14ac:dyDescent="0.2">
      <c r="A61" s="4" t="s">
        <v>59</v>
      </c>
    </row>
    <row r="62" spans="1:1" x14ac:dyDescent="0.2">
      <c r="A62" s="4" t="s">
        <v>74</v>
      </c>
    </row>
    <row r="63" spans="1:1" x14ac:dyDescent="0.2">
      <c r="A63" s="4" t="s">
        <v>73</v>
      </c>
    </row>
    <row r="64" spans="1:1" x14ac:dyDescent="0.2">
      <c r="A64" s="4" t="s">
        <v>61</v>
      </c>
    </row>
    <row r="65" spans="1:1" x14ac:dyDescent="0.2">
      <c r="A65" s="4" t="s">
        <v>85</v>
      </c>
    </row>
    <row r="66" spans="1:1" x14ac:dyDescent="0.2">
      <c r="A66" s="4" t="s">
        <v>23</v>
      </c>
    </row>
    <row r="67" spans="1:1" x14ac:dyDescent="0.2">
      <c r="A67" s="4" t="s">
        <v>36</v>
      </c>
    </row>
    <row r="68" spans="1:1" x14ac:dyDescent="0.2">
      <c r="A68" s="4" t="s">
        <v>33</v>
      </c>
    </row>
    <row r="69" spans="1:1" x14ac:dyDescent="0.2">
      <c r="A69" s="4" t="s">
        <v>22</v>
      </c>
    </row>
    <row r="70" spans="1:1" x14ac:dyDescent="0.2">
      <c r="A70" s="4" t="s">
        <v>14</v>
      </c>
    </row>
    <row r="71" spans="1:1" x14ac:dyDescent="0.2">
      <c r="A71" s="4" t="s">
        <v>27</v>
      </c>
    </row>
    <row r="72" spans="1:1" x14ac:dyDescent="0.2">
      <c r="A72" s="4" t="s">
        <v>63</v>
      </c>
    </row>
    <row r="73" spans="1:1" x14ac:dyDescent="0.2">
      <c r="A73" s="4" t="s">
        <v>43</v>
      </c>
    </row>
    <row r="74" spans="1:1" x14ac:dyDescent="0.2">
      <c r="A74" s="4" t="s">
        <v>8</v>
      </c>
    </row>
    <row r="75" spans="1:1" x14ac:dyDescent="0.2">
      <c r="A75" s="4" t="s">
        <v>34</v>
      </c>
    </row>
    <row r="76" spans="1:1" x14ac:dyDescent="0.2">
      <c r="A76" s="4" t="s">
        <v>13</v>
      </c>
    </row>
    <row r="77" spans="1:1" x14ac:dyDescent="0.2">
      <c r="A77" s="4" t="s">
        <v>69</v>
      </c>
    </row>
    <row r="78" spans="1:1" x14ac:dyDescent="0.2">
      <c r="A78" s="4" t="s">
        <v>75</v>
      </c>
    </row>
    <row r="79" spans="1:1" ht="22.5" x14ac:dyDescent="0.2">
      <c r="A79" s="4" t="s">
        <v>39</v>
      </c>
    </row>
    <row r="80" spans="1:1" ht="22.5" x14ac:dyDescent="0.2">
      <c r="A80" s="4" t="s">
        <v>56</v>
      </c>
    </row>
    <row r="81" spans="1:1" ht="22.5" x14ac:dyDescent="0.2">
      <c r="A81" s="4" t="s">
        <v>57</v>
      </c>
    </row>
    <row r="82" spans="1:1" ht="22.5" x14ac:dyDescent="0.2">
      <c r="A82" s="4" t="s">
        <v>58</v>
      </c>
    </row>
    <row r="83" spans="1:1" x14ac:dyDescent="0.2">
      <c r="A83" s="4" t="s">
        <v>64</v>
      </c>
    </row>
    <row r="84" spans="1:1" x14ac:dyDescent="0.2">
      <c r="A84" s="4" t="s">
        <v>66</v>
      </c>
    </row>
    <row r="85" spans="1:1" x14ac:dyDescent="0.2">
      <c r="A85" s="4" t="s">
        <v>30</v>
      </c>
    </row>
  </sheetData>
  <autoFilter ref="A1:A85">
    <sortState ref="A2:A85">
      <sortCondition ref="A1:A85"/>
    </sortState>
  </autoFilter>
  <sortState ref="A2:A85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/>
  <dimension ref="A1:Y43"/>
  <sheetViews>
    <sheetView showGridLines="0" showRowColHeaders="0" tabSelected="1" topLeftCell="C1" workbookViewId="0">
      <selection activeCell="B1" sqref="A1:B1048576"/>
    </sheetView>
  </sheetViews>
  <sheetFormatPr defaultRowHeight="12.75" x14ac:dyDescent="0.2"/>
  <cols>
    <col min="1" max="1" width="8.6640625" hidden="1" customWidth="1"/>
    <col min="2" max="2" width="9.5" hidden="1" customWidth="1"/>
    <col min="3" max="3" width="4.83203125" customWidth="1"/>
    <col min="14" max="14" width="7.83203125" customWidth="1"/>
    <col min="15" max="15" width="7.5" customWidth="1"/>
    <col min="16" max="24" width="7.83203125" customWidth="1"/>
    <col min="25" max="25" width="21.6640625" customWidth="1"/>
  </cols>
  <sheetData>
    <row r="1" spans="1:25" ht="13.5" thickBot="1" x14ac:dyDescent="0.25"/>
    <row r="2" spans="1:25" ht="13.5" thickTop="1" x14ac:dyDescent="0.2">
      <c r="D2" s="1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5"/>
    </row>
    <row r="3" spans="1:25" x14ac:dyDescent="0.2">
      <c r="D3" s="1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7"/>
    </row>
    <row r="4" spans="1:25" x14ac:dyDescent="0.2">
      <c r="D4" s="1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17"/>
    </row>
    <row r="5" spans="1:25" x14ac:dyDescent="0.2">
      <c r="D5" s="16"/>
      <c r="E5" s="7"/>
      <c r="F5" s="67"/>
      <c r="G5" s="68"/>
      <c r="H5" s="68"/>
      <c r="I5" s="68"/>
      <c r="J5" s="68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7"/>
    </row>
    <row r="6" spans="1:25" x14ac:dyDescent="0.2">
      <c r="D6" s="16"/>
      <c r="E6" s="7"/>
      <c r="F6" s="68"/>
      <c r="G6" s="68"/>
      <c r="H6" s="68"/>
      <c r="I6" s="68"/>
      <c r="J6" s="68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17"/>
    </row>
    <row r="7" spans="1:25" x14ac:dyDescent="0.2">
      <c r="D7" s="16"/>
      <c r="E7" s="7"/>
      <c r="F7" s="55" t="s">
        <v>104</v>
      </c>
      <c r="G7" s="55"/>
      <c r="H7" s="55"/>
      <c r="I7" s="55"/>
      <c r="J7" s="55"/>
      <c r="K7" s="7"/>
      <c r="L7" s="7"/>
      <c r="M7" s="7"/>
      <c r="N7" s="7"/>
      <c r="O7" s="7"/>
      <c r="P7" s="36" t="s">
        <v>102</v>
      </c>
      <c r="Q7" s="36"/>
      <c r="R7" s="36"/>
      <c r="S7" s="36"/>
      <c r="T7" s="36"/>
      <c r="U7" s="36"/>
      <c r="V7" s="36"/>
      <c r="W7" s="36"/>
      <c r="X7" s="7"/>
      <c r="Y7" s="17"/>
    </row>
    <row r="8" spans="1:25" x14ac:dyDescent="0.2">
      <c r="D8" s="16"/>
      <c r="E8" s="7"/>
      <c r="F8" s="58" t="s">
        <v>108</v>
      </c>
      <c r="G8" s="59"/>
      <c r="H8" s="59"/>
      <c r="I8" s="59"/>
      <c r="J8" s="60"/>
      <c r="K8" s="7"/>
      <c r="L8" s="7"/>
      <c r="M8" s="7"/>
      <c r="N8" s="7"/>
      <c r="O8" s="7"/>
      <c r="P8" s="93">
        <f>IF(B11&lt;15,15,B11)</f>
        <v>88.824999999999989</v>
      </c>
      <c r="Q8" s="94"/>
      <c r="R8" s="94"/>
      <c r="S8" s="94"/>
      <c r="T8" s="94"/>
      <c r="U8" s="94"/>
      <c r="V8" s="94"/>
      <c r="W8" s="95"/>
      <c r="X8" s="7"/>
      <c r="Y8" s="17"/>
    </row>
    <row r="9" spans="1:25" x14ac:dyDescent="0.2">
      <c r="B9" s="12" t="str">
        <f>VLOOKUP(F8,'Table 1'!B4:C87,2,FALSE)</f>
        <v>Fragile (0,55%)</v>
      </c>
      <c r="D9" s="16"/>
      <c r="E9" s="7"/>
      <c r="F9" s="61"/>
      <c r="G9" s="62"/>
      <c r="H9" s="62"/>
      <c r="I9" s="62"/>
      <c r="J9" s="63"/>
      <c r="K9" s="7"/>
      <c r="L9" s="7"/>
      <c r="M9" s="7"/>
      <c r="N9" s="7"/>
      <c r="O9" s="7"/>
      <c r="P9" s="96"/>
      <c r="Q9" s="97"/>
      <c r="R9" s="97"/>
      <c r="S9" s="97"/>
      <c r="T9" s="97"/>
      <c r="U9" s="97"/>
      <c r="V9" s="97"/>
      <c r="W9" s="98"/>
      <c r="X9" s="7"/>
      <c r="Y9" s="17"/>
    </row>
    <row r="10" spans="1:25" x14ac:dyDescent="0.2">
      <c r="B10" s="29">
        <f>IF(OR(B9="drinks",B9="referral"),"na zapytanie",IF(B9="General (0,12%)",0.0012,0.0055))</f>
        <v>5.4999999999999997E-3</v>
      </c>
      <c r="D10" s="16"/>
      <c r="E10" s="7"/>
      <c r="F10" s="64"/>
      <c r="G10" s="65"/>
      <c r="H10" s="65"/>
      <c r="I10" s="65"/>
      <c r="J10" s="66"/>
      <c r="K10" s="7"/>
      <c r="L10" s="7"/>
      <c r="M10" s="7"/>
      <c r="N10" s="7"/>
      <c r="O10" s="7"/>
      <c r="P10" s="96"/>
      <c r="Q10" s="97"/>
      <c r="R10" s="97"/>
      <c r="S10" s="97"/>
      <c r="T10" s="97"/>
      <c r="U10" s="97"/>
      <c r="V10" s="97"/>
      <c r="W10" s="98"/>
      <c r="X10" s="7"/>
      <c r="Y10" s="17"/>
    </row>
    <row r="11" spans="1:25" ht="17.25" customHeight="1" x14ac:dyDescent="0.2">
      <c r="A11" s="11" t="s">
        <v>88</v>
      </c>
      <c r="B11" s="12">
        <f>IF(OR(B9="drinks",B9="referral"),"na zapytanie",F34*$B$10)</f>
        <v>88.824999999999989</v>
      </c>
      <c r="D11" s="16"/>
      <c r="E11" s="7"/>
      <c r="F11" s="78" t="str">
        <f>VLOOKUP(F8,'Table 1'!B4:C87,2,FALSE)</f>
        <v>Fragile (0,55%)</v>
      </c>
      <c r="G11" s="79"/>
      <c r="H11" s="79"/>
      <c r="I11" s="79"/>
      <c r="J11" s="80"/>
      <c r="K11" s="7"/>
      <c r="L11" s="7"/>
      <c r="M11" s="7"/>
      <c r="N11" s="7"/>
      <c r="O11" s="7"/>
      <c r="P11" s="99"/>
      <c r="Q11" s="100"/>
      <c r="R11" s="100"/>
      <c r="S11" s="100"/>
      <c r="T11" s="100"/>
      <c r="U11" s="100"/>
      <c r="V11" s="100"/>
      <c r="W11" s="101"/>
      <c r="X11" s="7"/>
      <c r="Y11" s="17"/>
    </row>
    <row r="12" spans="1:25" x14ac:dyDescent="0.2">
      <c r="D12" s="16"/>
      <c r="E12" s="7"/>
      <c r="F12" s="81"/>
      <c r="G12" s="81"/>
      <c r="H12" s="81"/>
      <c r="I12" s="81"/>
      <c r="J12" s="81"/>
      <c r="K12" s="7"/>
      <c r="L12" s="7"/>
      <c r="M12" s="7"/>
      <c r="N12" s="7"/>
      <c r="O12" s="7"/>
      <c r="P12" s="9"/>
      <c r="Q12" s="9"/>
      <c r="R12" s="9"/>
      <c r="S12" s="7"/>
      <c r="T12" s="7"/>
      <c r="U12" s="10"/>
      <c r="V12" s="10"/>
      <c r="W12" s="10"/>
      <c r="X12" s="7"/>
      <c r="Y12" s="17"/>
    </row>
    <row r="13" spans="1:25" x14ac:dyDescent="0.2">
      <c r="D13" s="16"/>
      <c r="E13" s="7"/>
      <c r="F13" s="9"/>
      <c r="G13" s="9"/>
      <c r="H13" s="9"/>
      <c r="I13" s="9"/>
      <c r="J13" s="9"/>
      <c r="K13" s="7"/>
      <c r="L13" s="7"/>
      <c r="M13" s="7"/>
      <c r="N13" s="7"/>
      <c r="O13" s="7"/>
      <c r="P13" s="9"/>
      <c r="Q13" s="9"/>
      <c r="R13" s="9"/>
      <c r="S13" s="7"/>
      <c r="T13" s="7"/>
      <c r="U13" s="10"/>
      <c r="V13" s="10"/>
      <c r="W13" s="10"/>
      <c r="X13" s="7"/>
      <c r="Y13" s="17"/>
    </row>
    <row r="14" spans="1:25" x14ac:dyDescent="0.2">
      <c r="D14" s="16"/>
      <c r="E14" s="7"/>
      <c r="F14" s="9"/>
      <c r="G14" s="9"/>
      <c r="H14" s="9"/>
      <c r="I14" s="9"/>
      <c r="J14" s="9"/>
      <c r="K14" s="7"/>
      <c r="L14" s="7"/>
      <c r="M14" s="7"/>
      <c r="N14" s="7"/>
      <c r="O14" s="7"/>
      <c r="P14" s="57" t="s">
        <v>103</v>
      </c>
      <c r="Q14" s="57"/>
      <c r="R14" s="57"/>
      <c r="S14" s="57"/>
      <c r="T14" s="57"/>
      <c r="U14" s="57"/>
      <c r="V14" s="57"/>
      <c r="W14" s="57"/>
      <c r="X14" s="7"/>
      <c r="Y14" s="17"/>
    </row>
    <row r="15" spans="1:25" x14ac:dyDescent="0.2">
      <c r="D15" s="16"/>
      <c r="E15" s="7"/>
      <c r="F15" s="55" t="s">
        <v>105</v>
      </c>
      <c r="G15" s="56"/>
      <c r="H15" s="56"/>
      <c r="I15" s="56"/>
      <c r="J15" s="56"/>
      <c r="K15" s="7"/>
      <c r="L15" s="7"/>
      <c r="M15" s="7"/>
      <c r="N15" s="7"/>
      <c r="O15" s="7"/>
      <c r="P15" s="82" t="str">
        <f>"Commodity Code: "&amp;VLOOKUP(F8,'Table 1'!$B$4:$D$87,3,FALSE)</f>
        <v>Commodity Code: 7000</v>
      </c>
      <c r="Q15" s="83"/>
      <c r="R15" s="83"/>
      <c r="S15" s="83"/>
      <c r="T15" s="83"/>
      <c r="U15" s="83"/>
      <c r="V15" s="83"/>
      <c r="W15" s="84"/>
      <c r="X15" s="7"/>
      <c r="Y15" s="17"/>
    </row>
    <row r="16" spans="1:25" x14ac:dyDescent="0.2">
      <c r="D16" s="16"/>
      <c r="E16" s="7"/>
      <c r="F16" s="69">
        <v>16000</v>
      </c>
      <c r="G16" s="70"/>
      <c r="H16" s="70"/>
      <c r="I16" s="70"/>
      <c r="J16" s="71"/>
      <c r="K16" s="7"/>
      <c r="L16" s="7"/>
      <c r="M16" s="7"/>
      <c r="N16" s="7"/>
      <c r="O16" s="7"/>
      <c r="P16" s="85"/>
      <c r="Q16" s="86"/>
      <c r="R16" s="86"/>
      <c r="S16" s="86"/>
      <c r="T16" s="86"/>
      <c r="U16" s="86"/>
      <c r="V16" s="86"/>
      <c r="W16" s="87"/>
      <c r="X16" s="7"/>
      <c r="Y16" s="17"/>
    </row>
    <row r="17" spans="4:25" x14ac:dyDescent="0.2">
      <c r="D17" s="16"/>
      <c r="E17" s="7"/>
      <c r="F17" s="72"/>
      <c r="G17" s="73"/>
      <c r="H17" s="73"/>
      <c r="I17" s="73"/>
      <c r="J17" s="74"/>
      <c r="K17" s="7"/>
      <c r="L17" s="7"/>
      <c r="M17" s="7"/>
      <c r="N17" s="7"/>
      <c r="O17" s="7"/>
      <c r="P17" s="85"/>
      <c r="Q17" s="86"/>
      <c r="R17" s="86"/>
      <c r="S17" s="86"/>
      <c r="T17" s="86"/>
      <c r="U17" s="86"/>
      <c r="V17" s="86"/>
      <c r="W17" s="87"/>
      <c r="X17" s="7"/>
      <c r="Y17" s="17"/>
    </row>
    <row r="18" spans="4:25" x14ac:dyDescent="0.2">
      <c r="D18" s="16"/>
      <c r="E18" s="7"/>
      <c r="F18" s="75"/>
      <c r="G18" s="76"/>
      <c r="H18" s="76"/>
      <c r="I18" s="76"/>
      <c r="J18" s="77"/>
      <c r="K18" s="7"/>
      <c r="L18" s="7"/>
      <c r="M18" s="7"/>
      <c r="N18" s="7"/>
      <c r="O18" s="7"/>
      <c r="P18" s="88"/>
      <c r="Q18" s="89"/>
      <c r="R18" s="89"/>
      <c r="S18" s="89"/>
      <c r="T18" s="89"/>
      <c r="U18" s="89"/>
      <c r="V18" s="89"/>
      <c r="W18" s="90"/>
      <c r="X18" s="7"/>
      <c r="Y18" s="17"/>
    </row>
    <row r="19" spans="4:25" x14ac:dyDescent="0.2">
      <c r="D19" s="16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9"/>
      <c r="Q19" s="9"/>
      <c r="R19" s="9"/>
      <c r="S19" s="7"/>
      <c r="T19" s="7"/>
      <c r="U19" s="10"/>
      <c r="V19" s="10"/>
      <c r="W19" s="10"/>
      <c r="X19" s="7"/>
      <c r="Y19" s="17"/>
    </row>
    <row r="20" spans="4:25" ht="12.75" customHeight="1" x14ac:dyDescent="0.2">
      <c r="D20" s="1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36"/>
      <c r="Q20" s="36"/>
      <c r="R20" s="36"/>
      <c r="S20" s="36"/>
      <c r="T20" s="36"/>
      <c r="U20" s="36"/>
      <c r="V20" s="36"/>
      <c r="W20" s="36"/>
      <c r="X20" s="7"/>
      <c r="Y20" s="17"/>
    </row>
    <row r="21" spans="4:25" ht="12.75" customHeight="1" x14ac:dyDescent="0.2">
      <c r="D21" s="16"/>
      <c r="E21" s="7"/>
      <c r="F21" s="10"/>
      <c r="G21" s="10"/>
      <c r="H21" s="10"/>
      <c r="I21" s="10"/>
      <c r="J21" s="10"/>
      <c r="K21" s="7"/>
      <c r="L21" s="7"/>
      <c r="M21" s="7"/>
      <c r="N21" s="7"/>
      <c r="O21" s="7"/>
      <c r="P21" s="26"/>
      <c r="Q21" s="26"/>
      <c r="R21" s="26"/>
      <c r="S21" s="26"/>
      <c r="T21" s="26"/>
      <c r="U21" s="26"/>
      <c r="V21" s="26"/>
      <c r="W21" s="26"/>
      <c r="X21" s="7"/>
      <c r="Y21" s="17"/>
    </row>
    <row r="22" spans="4:25" x14ac:dyDescent="0.2">
      <c r="D22" s="16"/>
      <c r="E22" s="7"/>
      <c r="F22" s="10"/>
      <c r="G22" s="10"/>
      <c r="H22" s="10"/>
      <c r="I22" s="10"/>
      <c r="J22" s="10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17"/>
    </row>
    <row r="23" spans="4:25" ht="18.75" customHeight="1" x14ac:dyDescent="0.2">
      <c r="D23" s="16"/>
      <c r="E23" s="7"/>
      <c r="F23" s="34" t="s">
        <v>106</v>
      </c>
      <c r="G23" s="35"/>
      <c r="H23" s="35"/>
      <c r="I23" s="35"/>
      <c r="J23" s="35"/>
      <c r="K23" s="7"/>
      <c r="L23" s="7"/>
      <c r="M23" s="7"/>
      <c r="N23" s="7"/>
      <c r="O23" s="7"/>
      <c r="P23" s="28"/>
      <c r="Q23" s="28"/>
      <c r="R23" s="28"/>
      <c r="S23" s="28"/>
      <c r="T23" s="28"/>
      <c r="U23" s="28"/>
      <c r="V23" s="28"/>
      <c r="W23" s="28"/>
      <c r="X23" s="7"/>
      <c r="Y23" s="17"/>
    </row>
    <row r="24" spans="4:25" ht="12.75" customHeight="1" x14ac:dyDescent="0.2">
      <c r="D24" s="16"/>
      <c r="E24" s="7"/>
      <c r="F24" s="37">
        <v>150</v>
      </c>
      <c r="G24" s="38"/>
      <c r="H24" s="38"/>
      <c r="I24" s="38"/>
      <c r="J24" s="39"/>
      <c r="K24" s="7"/>
      <c r="L24" s="7"/>
      <c r="M24" s="7"/>
      <c r="N24" s="7"/>
      <c r="O24" s="7"/>
      <c r="P24" s="91" t="s">
        <v>101</v>
      </c>
      <c r="Q24" s="91"/>
      <c r="R24" s="91"/>
      <c r="S24" s="28"/>
      <c r="T24" s="92" t="s">
        <v>100</v>
      </c>
      <c r="U24" s="92"/>
      <c r="V24" s="92"/>
      <c r="W24" s="92"/>
      <c r="X24" s="7"/>
      <c r="Y24" s="17"/>
    </row>
    <row r="25" spans="4:25" ht="12.75" customHeight="1" x14ac:dyDescent="0.2">
      <c r="D25" s="16"/>
      <c r="E25" s="7"/>
      <c r="F25" s="40"/>
      <c r="G25" s="41"/>
      <c r="H25" s="41"/>
      <c r="I25" s="41"/>
      <c r="J25" s="42"/>
      <c r="K25" s="7"/>
      <c r="L25" s="7"/>
      <c r="M25" s="7"/>
      <c r="N25" s="7"/>
      <c r="O25" s="7"/>
      <c r="P25" s="28"/>
      <c r="Q25" s="28"/>
      <c r="R25" s="28"/>
      <c r="S25" s="28"/>
      <c r="T25" s="28"/>
      <c r="U25" s="28"/>
      <c r="V25" s="28"/>
      <c r="W25" s="28"/>
      <c r="X25" s="7"/>
      <c r="Y25" s="17"/>
    </row>
    <row r="26" spans="4:25" ht="12.75" customHeight="1" x14ac:dyDescent="0.2">
      <c r="D26" s="16"/>
      <c r="E26" s="7"/>
      <c r="F26" s="43"/>
      <c r="G26" s="44"/>
      <c r="H26" s="44"/>
      <c r="I26" s="44"/>
      <c r="J26" s="45"/>
      <c r="K26" s="7"/>
      <c r="L26" s="7"/>
      <c r="M26" s="7"/>
      <c r="N26" s="7"/>
      <c r="O26" s="7"/>
      <c r="P26" s="28"/>
      <c r="Q26" s="28"/>
      <c r="R26" s="28"/>
      <c r="S26" s="28"/>
      <c r="T26" s="28"/>
      <c r="U26" s="28"/>
      <c r="V26" s="28"/>
      <c r="W26" s="28"/>
      <c r="X26" s="7"/>
      <c r="Y26" s="17"/>
    </row>
    <row r="27" spans="4:25" x14ac:dyDescent="0.2">
      <c r="D27" s="1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17"/>
    </row>
    <row r="28" spans="4:25" x14ac:dyDescent="0.2">
      <c r="D28" s="1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17"/>
    </row>
    <row r="29" spans="4:25" x14ac:dyDescent="0.2">
      <c r="D29" s="1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57"/>
      <c r="Q29" s="57"/>
      <c r="R29" s="57"/>
      <c r="S29" s="57"/>
      <c r="T29" s="57"/>
      <c r="U29" s="57"/>
      <c r="V29" s="57"/>
      <c r="W29" s="57"/>
      <c r="X29" s="7"/>
      <c r="Y29" s="17"/>
    </row>
    <row r="30" spans="4:25" x14ac:dyDescent="0.2">
      <c r="D30" s="1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17"/>
    </row>
    <row r="31" spans="4:25" ht="12.75" customHeight="1" x14ac:dyDescent="0.2">
      <c r="D31" s="1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27"/>
      <c r="Q31" s="27"/>
      <c r="R31" s="27"/>
      <c r="S31" s="27"/>
      <c r="T31" s="27"/>
      <c r="U31" s="27"/>
      <c r="V31" s="27"/>
      <c r="W31" s="27"/>
      <c r="X31" s="7"/>
      <c r="Y31" s="17"/>
    </row>
    <row r="32" spans="4:25" ht="12.75" customHeight="1" x14ac:dyDescent="0.2">
      <c r="D32" s="1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27"/>
      <c r="Q32" s="27"/>
      <c r="R32" s="27"/>
      <c r="S32" s="27"/>
      <c r="T32" s="27"/>
      <c r="U32" s="27"/>
      <c r="V32" s="27"/>
      <c r="W32" s="27"/>
      <c r="X32" s="7"/>
      <c r="Y32" s="17"/>
    </row>
    <row r="33" spans="4:25" ht="12.75" customHeight="1" x14ac:dyDescent="0.2">
      <c r="D33" s="16"/>
      <c r="E33" s="7"/>
      <c r="F33" s="55" t="s">
        <v>107</v>
      </c>
      <c r="G33" s="56"/>
      <c r="H33" s="56"/>
      <c r="I33" s="56"/>
      <c r="J33" s="56"/>
      <c r="K33" s="7"/>
      <c r="L33" s="7"/>
      <c r="M33" s="7"/>
      <c r="N33" s="7"/>
      <c r="O33" s="7"/>
      <c r="P33" s="27"/>
      <c r="Q33" s="27"/>
      <c r="R33" s="27"/>
      <c r="S33" s="27"/>
      <c r="T33" s="27"/>
      <c r="U33" s="27"/>
      <c r="V33" s="27"/>
      <c r="W33" s="27"/>
      <c r="X33" s="7"/>
      <c r="Y33" s="17"/>
    </row>
    <row r="34" spans="4:25" ht="12.75" customHeight="1" x14ac:dyDescent="0.2">
      <c r="D34" s="16"/>
      <c r="E34" s="7"/>
      <c r="F34" s="46">
        <f>SUM(F24+F16)</f>
        <v>16150</v>
      </c>
      <c r="G34" s="47"/>
      <c r="H34" s="47"/>
      <c r="I34" s="47"/>
      <c r="J34" s="48"/>
      <c r="K34" s="7"/>
      <c r="L34" s="7"/>
      <c r="M34" s="7"/>
      <c r="N34" s="7"/>
      <c r="O34" s="7"/>
      <c r="P34" s="27"/>
      <c r="Q34" s="27"/>
      <c r="R34" s="27"/>
      <c r="S34" s="27"/>
      <c r="T34" s="27"/>
      <c r="U34" s="27"/>
      <c r="V34" s="27"/>
      <c r="W34" s="27"/>
      <c r="X34" s="7"/>
      <c r="Y34" s="17"/>
    </row>
    <row r="35" spans="4:25" x14ac:dyDescent="0.2">
      <c r="D35" s="16"/>
      <c r="E35" s="7"/>
      <c r="F35" s="49"/>
      <c r="G35" s="50"/>
      <c r="H35" s="50"/>
      <c r="I35" s="50"/>
      <c r="J35" s="51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7"/>
    </row>
    <row r="36" spans="4:25" x14ac:dyDescent="0.2">
      <c r="D36" s="16"/>
      <c r="E36" s="7"/>
      <c r="F36" s="49"/>
      <c r="G36" s="50"/>
      <c r="H36" s="50"/>
      <c r="I36" s="50"/>
      <c r="J36" s="51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17"/>
    </row>
    <row r="37" spans="4:25" x14ac:dyDescent="0.2">
      <c r="D37" s="16"/>
      <c r="E37" s="7"/>
      <c r="F37" s="52"/>
      <c r="G37" s="53"/>
      <c r="H37" s="53"/>
      <c r="I37" s="53"/>
      <c r="J37" s="54"/>
      <c r="K37" s="7"/>
      <c r="L37" s="7"/>
      <c r="M37" s="7"/>
      <c r="N37" s="7"/>
      <c r="O37" s="24" t="s">
        <v>95</v>
      </c>
      <c r="P37" s="7"/>
      <c r="Q37" s="7"/>
      <c r="R37" s="7"/>
      <c r="S37" s="7"/>
      <c r="T37" s="7"/>
      <c r="U37" s="7"/>
      <c r="V37" s="7"/>
      <c r="W37" s="7"/>
      <c r="X37" s="7"/>
      <c r="Y37" s="17"/>
    </row>
    <row r="38" spans="4:25" x14ac:dyDescent="0.2">
      <c r="D38" s="16"/>
      <c r="E38" s="7"/>
      <c r="F38" s="7"/>
      <c r="G38" s="7"/>
      <c r="H38" s="7"/>
      <c r="I38" s="7"/>
      <c r="J38" s="7"/>
      <c r="K38" s="7"/>
      <c r="L38" s="7"/>
      <c r="M38" s="7"/>
      <c r="N38" s="7"/>
      <c r="O38" s="24" t="s">
        <v>99</v>
      </c>
      <c r="P38" s="7"/>
      <c r="Q38" s="7"/>
      <c r="R38" s="7"/>
      <c r="S38" s="7"/>
      <c r="T38" s="7"/>
      <c r="U38" s="7"/>
      <c r="V38" s="7"/>
      <c r="W38" s="7"/>
      <c r="X38" s="7"/>
      <c r="Y38" s="17"/>
    </row>
    <row r="39" spans="4:25" x14ac:dyDescent="0.2">
      <c r="D39" s="16"/>
      <c r="E39" s="7"/>
      <c r="F39" s="7"/>
      <c r="G39" s="7"/>
      <c r="H39" s="7"/>
      <c r="I39" s="7"/>
      <c r="J39" s="7"/>
      <c r="K39" s="7"/>
      <c r="L39" s="7"/>
      <c r="M39" s="7"/>
      <c r="N39" s="7"/>
      <c r="O39" s="24" t="s">
        <v>96</v>
      </c>
      <c r="P39" s="7"/>
      <c r="Q39" s="7"/>
      <c r="R39" s="7"/>
      <c r="S39" s="7"/>
      <c r="T39" s="7"/>
      <c r="U39" s="7"/>
      <c r="V39" s="7"/>
      <c r="W39" s="7"/>
      <c r="X39" s="7"/>
      <c r="Y39" s="17"/>
    </row>
    <row r="40" spans="4:25" x14ac:dyDescent="0.2">
      <c r="D40" s="16"/>
      <c r="E40" s="7"/>
      <c r="F40" s="7"/>
      <c r="G40" s="7"/>
      <c r="H40" s="7"/>
      <c r="I40" s="7"/>
      <c r="J40" s="7"/>
      <c r="K40" s="7"/>
      <c r="L40" s="7"/>
      <c r="M40" s="7"/>
      <c r="N40" s="7"/>
      <c r="O40" s="24" t="s">
        <v>98</v>
      </c>
      <c r="P40" s="7"/>
      <c r="Q40" s="7"/>
      <c r="R40" s="7"/>
      <c r="S40" s="7"/>
      <c r="T40" s="7"/>
      <c r="U40" s="7"/>
      <c r="V40" s="7"/>
      <c r="W40" s="7"/>
      <c r="X40" s="7"/>
      <c r="Y40" s="17"/>
    </row>
    <row r="41" spans="4:25" ht="33" customHeight="1" thickBot="1" x14ac:dyDescent="0.25">
      <c r="D41" s="18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5" t="s">
        <v>97</v>
      </c>
      <c r="P41" s="19"/>
      <c r="Q41" s="19"/>
      <c r="R41" s="19"/>
      <c r="S41" s="19"/>
      <c r="T41" s="19"/>
      <c r="U41" s="19"/>
      <c r="V41" s="19"/>
      <c r="W41" s="19"/>
      <c r="X41" s="19"/>
      <c r="Y41" s="20"/>
    </row>
    <row r="42" spans="4:25" ht="13.5" thickTop="1" x14ac:dyDescent="0.2"/>
    <row r="43" spans="4:25" x14ac:dyDescent="0.2">
      <c r="M43" s="23"/>
    </row>
  </sheetData>
  <sheetProtection algorithmName="SHA-512" hashValue="rd2PUYLh3nRyukHco1CgnIWSw2Dk4J1cDGIrV9lBFY6Th+DDGE6M0EBm9SeKZVwlevVWAGpwlQMMrVNsMR8joQ==" saltValue="AooWyTIpJvC8gJDwrg0UDg==" spinCount="100000" sheet="1" scenarios="1"/>
  <mergeCells count="19">
    <mergeCell ref="P7:W7"/>
    <mergeCell ref="P15:W18"/>
    <mergeCell ref="P14:W14"/>
    <mergeCell ref="P24:R24"/>
    <mergeCell ref="T24:W24"/>
    <mergeCell ref="P8:W11"/>
    <mergeCell ref="F8:J10"/>
    <mergeCell ref="F5:J6"/>
    <mergeCell ref="F16:J18"/>
    <mergeCell ref="F7:J7"/>
    <mergeCell ref="F15:J15"/>
    <mergeCell ref="F11:J11"/>
    <mergeCell ref="F12:J12"/>
    <mergeCell ref="F23:J23"/>
    <mergeCell ref="P20:W20"/>
    <mergeCell ref="F24:J26"/>
    <mergeCell ref="F34:J37"/>
    <mergeCell ref="F33:J33"/>
    <mergeCell ref="P29:W2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shapeId="2049" r:id="rId4">
          <objectPr defaultSize="0" autoPict="0" r:id="rId5">
            <anchor moveWithCells="1">
              <from>
                <xdr:col>15</xdr:col>
                <xdr:colOff>38100</xdr:colOff>
                <xdr:row>24</xdr:row>
                <xdr:rowOff>85725</xdr:rowOff>
              </from>
              <to>
                <xdr:col>17</xdr:col>
                <xdr:colOff>323850</xdr:colOff>
                <xdr:row>34</xdr:row>
                <xdr:rowOff>133350</xdr:rowOff>
              </to>
            </anchor>
          </objectPr>
        </oleObject>
      </mc:Choice>
      <mc:Fallback>
        <oleObject progId="AcroExch.Document.DC" shapeId="2049" r:id="rId4"/>
      </mc:Fallback>
    </mc:AlternateContent>
    <mc:AlternateContent xmlns:mc="http://schemas.openxmlformats.org/markup-compatibility/2006">
      <mc:Choice Requires="x14">
        <oleObject progId="AcroExch.Document.DC" shapeId="2050" r:id="rId6">
          <objectPr defaultSize="0" autoPict="0" r:id="rId7">
            <anchor moveWithCells="1">
              <from>
                <xdr:col>19</xdr:col>
                <xdr:colOff>257175</xdr:colOff>
                <xdr:row>24</xdr:row>
                <xdr:rowOff>104775</xdr:rowOff>
              </from>
              <to>
                <xdr:col>22</xdr:col>
                <xdr:colOff>190500</xdr:colOff>
                <xdr:row>34</xdr:row>
                <xdr:rowOff>142875</xdr:rowOff>
              </to>
            </anchor>
          </objectPr>
        </oleObject>
      </mc:Choice>
      <mc:Fallback>
        <oleObject progId="AcroExch.Document.DC" shapeId="2050" r:id="rId6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Arkusz1!$A$2:$A$85</xm:f>
          </x14:formula1>
          <xm:sqref>F8:J10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Commodity Categories Nacora e-insurance.xls</dc:title>
  <dc:creator>jens.nilsson</dc:creator>
  <cp:lastModifiedBy>Tomaszewski, Artur / Kuehne + Nagel / POZ</cp:lastModifiedBy>
  <dcterms:created xsi:type="dcterms:W3CDTF">2023-03-08T08:50:49Z</dcterms:created>
  <dcterms:modified xsi:type="dcterms:W3CDTF">2023-03-17T08:08:34Z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2022-12-28T00:00:00Z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2023-03-08T00:00:00Z</vt:filetime>
  </property>
  <property fmtid="{D5CDD505-2E9C-101B-9397-08002B2CF9AE}" pid="5" name="Producer">
    <vt:lpwstr>Microsoft® Word 2016</vt:lpwstr>
  </property>
</Properties>
</file>